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BFD4EF79-8B7A-43A1-BBFB-8613C24B77A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E305" i="9" s="1"/>
  <c r="B305" i="9" s="1"/>
  <c r="F305" i="9"/>
  <c r="H304" i="9"/>
  <c r="G304" i="9"/>
  <c r="F304" i="9"/>
  <c r="E304" i="9"/>
  <c r="B304" i="9"/>
  <c r="H303" i="9"/>
  <c r="G303" i="9"/>
  <c r="F303" i="9"/>
  <c r="E303" i="9"/>
  <c r="B303" i="9" s="1"/>
  <c r="H302" i="9"/>
  <c r="G302" i="9"/>
  <c r="E302" i="9" s="1"/>
  <c r="B302" i="9" s="1"/>
  <c r="F302" i="9"/>
  <c r="H301" i="9"/>
  <c r="E301" i="9" s="1"/>
  <c r="B301" i="9" s="1"/>
  <c r="G301" i="9"/>
  <c r="F301" i="9"/>
  <c r="H300" i="9"/>
  <c r="G300" i="9"/>
  <c r="F300" i="9"/>
  <c r="H299" i="9"/>
  <c r="G299" i="9"/>
  <c r="F299" i="9"/>
  <c r="H298" i="9"/>
  <c r="G298" i="9"/>
  <c r="F298" i="9"/>
  <c r="E298" i="9"/>
  <c r="B298" i="9" s="1"/>
  <c r="H297" i="9"/>
  <c r="G297" i="9"/>
  <c r="E297" i="9" s="1"/>
  <c r="B297" i="9" s="1"/>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s="1"/>
  <c r="E270" i="9"/>
  <c r="M269" i="9"/>
  <c r="L269" i="9"/>
  <c r="E269" i="9"/>
  <c r="M268" i="9"/>
  <c r="L268" i="9"/>
  <c r="F268" i="9" s="1"/>
  <c r="E268" i="9"/>
  <c r="M267" i="9"/>
  <c r="L267" i="9"/>
  <c r="F267" i="9" s="1"/>
  <c r="B267" i="9" s="1"/>
  <c r="E267" i="9"/>
  <c r="M266" i="9"/>
  <c r="L266" i="9"/>
  <c r="F266" i="9" s="1"/>
  <c r="B266" i="9" s="1"/>
  <c r="E266" i="9"/>
  <c r="M265" i="9"/>
  <c r="L265" i="9"/>
  <c r="F265" i="9"/>
  <c r="E265" i="9"/>
  <c r="B265" i="9"/>
  <c r="M264" i="9"/>
  <c r="L264" i="9"/>
  <c r="F264" i="9"/>
  <c r="E264" i="9"/>
  <c r="B264" i="9" s="1"/>
  <c r="M263" i="9"/>
  <c r="L263" i="9"/>
  <c r="F263" i="9"/>
  <c r="E263" i="9"/>
  <c r="B263" i="9" s="1"/>
  <c r="M262" i="9"/>
  <c r="L262" i="9"/>
  <c r="F262" i="9" s="1"/>
  <c r="E262" i="9"/>
  <c r="M261" i="9"/>
  <c r="L261" i="9"/>
  <c r="E261" i="9"/>
  <c r="M260" i="9"/>
  <c r="L260" i="9"/>
  <c r="F260" i="9" s="1"/>
  <c r="E260" i="9"/>
  <c r="M259" i="9"/>
  <c r="L259" i="9"/>
  <c r="F259" i="9" s="1"/>
  <c r="B259" i="9" s="1"/>
  <c r="E259" i="9"/>
  <c r="M258" i="9"/>
  <c r="L258" i="9"/>
  <c r="F258" i="9" s="1"/>
  <c r="B258" i="9" s="1"/>
  <c r="E258" i="9"/>
  <c r="M257" i="9"/>
  <c r="L257" i="9"/>
  <c r="F257" i="9"/>
  <c r="E257" i="9"/>
  <c r="B257" i="9"/>
  <c r="M256" i="9"/>
  <c r="L256" i="9"/>
  <c r="F256" i="9"/>
  <c r="E256" i="9"/>
  <c r="B256" i="9" s="1"/>
  <c r="M255" i="9"/>
  <c r="L255" i="9"/>
  <c r="F255" i="9"/>
  <c r="E255" i="9"/>
  <c r="B255" i="9" s="1"/>
  <c r="M254" i="9"/>
  <c r="L254" i="9"/>
  <c r="F254" i="9" s="1"/>
  <c r="E254" i="9"/>
  <c r="M253" i="9"/>
  <c r="L253" i="9"/>
  <c r="E253" i="9"/>
  <c r="M252" i="9"/>
  <c r="L252" i="9"/>
  <c r="F252" i="9" s="1"/>
  <c r="E252" i="9"/>
  <c r="M251" i="9"/>
  <c r="L251" i="9"/>
  <c r="F251" i="9" s="1"/>
  <c r="B251" i="9" s="1"/>
  <c r="E251" i="9"/>
  <c r="M250" i="9"/>
  <c r="L250" i="9"/>
  <c r="F250" i="9" s="1"/>
  <c r="B250" i="9" s="1"/>
  <c r="E250" i="9"/>
  <c r="M249" i="9"/>
  <c r="L249" i="9"/>
  <c r="F249" i="9"/>
  <c r="E249" i="9"/>
  <c r="B249" i="9"/>
  <c r="M248" i="9"/>
  <c r="L248" i="9"/>
  <c r="F248" i="9"/>
  <c r="E248" i="9"/>
  <c r="B248" i="9" s="1"/>
  <c r="M247" i="9"/>
  <c r="L247" i="9"/>
  <c r="F247" i="9"/>
  <c r="E247" i="9"/>
  <c r="B247" i="9" s="1"/>
  <c r="M246" i="9"/>
  <c r="L246" i="9"/>
  <c r="F246" i="9" s="1"/>
  <c r="E246" i="9"/>
  <c r="M245" i="9"/>
  <c r="L245" i="9"/>
  <c r="E245" i="9"/>
  <c r="M244" i="9"/>
  <c r="L244" i="9"/>
  <c r="F244" i="9" s="1"/>
  <c r="E244" i="9"/>
  <c r="M243" i="9"/>
  <c r="L243" i="9"/>
  <c r="F243" i="9" s="1"/>
  <c r="B243" i="9" s="1"/>
  <c r="E243" i="9"/>
  <c r="M242" i="9"/>
  <c r="L242" i="9"/>
  <c r="F242" i="9" s="1"/>
  <c r="B242" i="9" s="1"/>
  <c r="E242" i="9"/>
  <c r="M241" i="9"/>
  <c r="L241" i="9"/>
  <c r="F241" i="9"/>
  <c r="E241" i="9"/>
  <c r="B241" i="9"/>
  <c r="M240" i="9"/>
  <c r="L240" i="9"/>
  <c r="F240" i="9"/>
  <c r="E240" i="9"/>
  <c r="B240" i="9" s="1"/>
  <c r="M239" i="9"/>
  <c r="L239" i="9"/>
  <c r="F239" i="9"/>
  <c r="E239" i="9"/>
  <c r="B239" i="9" s="1"/>
  <c r="M238" i="9"/>
  <c r="L238" i="9"/>
  <c r="F238" i="9" s="1"/>
  <c r="E238" i="9"/>
  <c r="M237" i="9"/>
  <c r="L237" i="9"/>
  <c r="E237" i="9"/>
  <c r="M236" i="9"/>
  <c r="L236" i="9"/>
  <c r="F236" i="9" s="1"/>
  <c r="E236" i="9"/>
  <c r="M235" i="9"/>
  <c r="L235" i="9"/>
  <c r="F235" i="9" s="1"/>
  <c r="B235" i="9" s="1"/>
  <c r="E235" i="9"/>
  <c r="M234" i="9"/>
  <c r="L234" i="9"/>
  <c r="F234" i="9" s="1"/>
  <c r="B234" i="9" s="1"/>
  <c r="E234" i="9"/>
  <c r="M233" i="9"/>
  <c r="L233" i="9"/>
  <c r="F233" i="9"/>
  <c r="E233" i="9"/>
  <c r="B233" i="9"/>
  <c r="M232" i="9"/>
  <c r="L232" i="9"/>
  <c r="F232" i="9"/>
  <c r="E232" i="9"/>
  <c r="B232" i="9" s="1"/>
  <c r="M231" i="9"/>
  <c r="L231" i="9"/>
  <c r="F231" i="9"/>
  <c r="E231" i="9"/>
  <c r="B231" i="9" s="1"/>
  <c r="M230" i="9"/>
  <c r="L230" i="9"/>
  <c r="F230" i="9" s="1"/>
  <c r="E230" i="9"/>
  <c r="M229" i="9"/>
  <c r="L229" i="9"/>
  <c r="E229" i="9"/>
  <c r="M228" i="9"/>
  <c r="L228" i="9"/>
  <c r="F228" i="9" s="1"/>
  <c r="E228" i="9"/>
  <c r="M227" i="9"/>
  <c r="L227" i="9"/>
  <c r="F227" i="9" s="1"/>
  <c r="B227" i="9" s="1"/>
  <c r="E227" i="9"/>
  <c r="M226" i="9"/>
  <c r="L226" i="9"/>
  <c r="F226" i="9" s="1"/>
  <c r="B226" i="9" s="1"/>
  <c r="E226" i="9"/>
  <c r="M225" i="9"/>
  <c r="L225" i="9"/>
  <c r="F225" i="9"/>
  <c r="E225" i="9"/>
  <c r="B225" i="9"/>
  <c r="M224" i="9"/>
  <c r="L224" i="9"/>
  <c r="F224" i="9"/>
  <c r="E224" i="9"/>
  <c r="B224" i="9" s="1"/>
  <c r="M223" i="9"/>
  <c r="L223" i="9"/>
  <c r="F223" i="9"/>
  <c r="E223" i="9"/>
  <c r="B223" i="9" s="1"/>
  <c r="M222" i="9"/>
  <c r="L222" i="9"/>
  <c r="E222" i="9"/>
  <c r="M221" i="9"/>
  <c r="L221" i="9"/>
  <c r="E221" i="9"/>
  <c r="M220" i="9"/>
  <c r="L220" i="9"/>
  <c r="E220" i="9"/>
  <c r="M219" i="9"/>
  <c r="L219" i="9"/>
  <c r="E219" i="9"/>
  <c r="M218" i="9"/>
  <c r="L218" i="9"/>
  <c r="E218" i="9"/>
  <c r="M217" i="9"/>
  <c r="L217" i="9"/>
  <c r="E217" i="9"/>
  <c r="M216" i="9"/>
  <c r="L216" i="9"/>
  <c r="F216" i="9"/>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B154" i="9" s="1"/>
  <c r="F154" i="9"/>
  <c r="H153" i="9"/>
  <c r="E153" i="9" s="1"/>
  <c r="B153" i="9" s="1"/>
  <c r="G153" i="9"/>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F146" i="9"/>
  <c r="H145" i="9"/>
  <c r="E145" i="9" s="1"/>
  <c r="B145" i="9" s="1"/>
  <c r="G145" i="9"/>
  <c r="F145" i="9"/>
  <c r="H144" i="9"/>
  <c r="E144" i="9" s="1"/>
  <c r="B144" i="9" s="1"/>
  <c r="G144" i="9"/>
  <c r="F144" i="9"/>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B138" i="9" s="1"/>
  <c r="F138" i="9"/>
  <c r="H137" i="9"/>
  <c r="E137" i="9" s="1"/>
  <c r="B137" i="9" s="1"/>
  <c r="G137" i="9"/>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E130" i="9" s="1"/>
  <c r="B130" i="9" s="1"/>
  <c r="G130" i="9"/>
  <c r="F130" i="9"/>
  <c r="H129" i="9"/>
  <c r="E129" i="9" s="1"/>
  <c r="B129" i="9" s="1"/>
  <c r="G129" i="9"/>
  <c r="F129" i="9"/>
  <c r="H128" i="9"/>
  <c r="E128" i="9" s="1"/>
  <c r="B128" i="9" s="1"/>
  <c r="G128" i="9"/>
  <c r="F128" i="9"/>
  <c r="H127" i="9"/>
  <c r="G127" i="9"/>
  <c r="F127" i="9"/>
  <c r="E127" i="9"/>
  <c r="B127" i="9" s="1"/>
  <c r="H126" i="9"/>
  <c r="G126" i="9"/>
  <c r="E126" i="9" s="1"/>
  <c r="B126" i="9" s="1"/>
  <c r="F126" i="9"/>
  <c r="H125" i="9"/>
  <c r="G125" i="9"/>
  <c r="E125" i="9" s="1"/>
  <c r="B125" i="9" s="1"/>
  <c r="F125" i="9"/>
  <c r="H124" i="9"/>
  <c r="G124" i="9"/>
  <c r="E124" i="9" s="1"/>
  <c r="F124" i="9"/>
  <c r="B124" i="9"/>
  <c r="H123" i="9"/>
  <c r="G123" i="9"/>
  <c r="F123" i="9"/>
  <c r="E123" i="9"/>
  <c r="B123" i="9" s="1"/>
  <c r="H122" i="9"/>
  <c r="E122" i="9" s="1"/>
  <c r="B122" i="9" s="1"/>
  <c r="G122" i="9"/>
  <c r="F122" i="9"/>
  <c r="H121" i="9"/>
  <c r="E121" i="9" s="1"/>
  <c r="B121" i="9" s="1"/>
  <c r="G121" i="9"/>
  <c r="F121" i="9"/>
  <c r="H120" i="9"/>
  <c r="E120" i="9" s="1"/>
  <c r="B120" i="9" s="1"/>
  <c r="G120" i="9"/>
  <c r="F120" i="9"/>
  <c r="H119" i="9"/>
  <c r="G119" i="9"/>
  <c r="F119" i="9"/>
  <c r="E119" i="9"/>
  <c r="B119" i="9" s="1"/>
  <c r="H118" i="9"/>
  <c r="G118" i="9"/>
  <c r="E118" i="9" s="1"/>
  <c r="B118" i="9" s="1"/>
  <c r="F118" i="9"/>
  <c r="H117" i="9"/>
  <c r="G117" i="9"/>
  <c r="E117" i="9" s="1"/>
  <c r="B117" i="9" s="1"/>
  <c r="F117" i="9"/>
  <c r="H116" i="9"/>
  <c r="G116" i="9"/>
  <c r="E116" i="9" s="1"/>
  <c r="F116" i="9"/>
  <c r="B116" i="9"/>
  <c r="H115" i="9"/>
  <c r="G115" i="9"/>
  <c r="F115" i="9"/>
  <c r="E115" i="9"/>
  <c r="B115" i="9" s="1"/>
  <c r="H114" i="9"/>
  <c r="E114" i="9" s="1"/>
  <c r="G114" i="9"/>
  <c r="F114" i="9"/>
  <c r="H113" i="9"/>
  <c r="E113" i="9" s="1"/>
  <c r="B113" i="9" s="1"/>
  <c r="G113" i="9"/>
  <c r="F113" i="9"/>
  <c r="H112" i="9"/>
  <c r="E112" i="9" s="1"/>
  <c r="B112" i="9" s="1"/>
  <c r="G112" i="9"/>
  <c r="F112" i="9"/>
  <c r="H111" i="9"/>
  <c r="G111" i="9"/>
  <c r="F111" i="9"/>
  <c r="E111" i="9"/>
  <c r="B111" i="9" s="1"/>
  <c r="H110" i="9"/>
  <c r="G110" i="9"/>
  <c r="E110" i="9" s="1"/>
  <c r="B110" i="9" s="1"/>
  <c r="F110" i="9"/>
  <c r="H109" i="9"/>
  <c r="G109" i="9"/>
  <c r="E109" i="9" s="1"/>
  <c r="B109" i="9" s="1"/>
  <c r="F109" i="9"/>
  <c r="H108" i="9"/>
  <c r="G108" i="9"/>
  <c r="E108" i="9" s="1"/>
  <c r="B108" i="9" s="1"/>
  <c r="F108" i="9"/>
  <c r="H107" i="9"/>
  <c r="G107" i="9"/>
  <c r="F107" i="9"/>
  <c r="E107" i="9"/>
  <c r="B107" i="9" s="1"/>
  <c r="H106" i="9"/>
  <c r="E106" i="9" s="1"/>
  <c r="G106" i="9"/>
  <c r="F106" i="9"/>
  <c r="H105" i="9"/>
  <c r="E105" i="9" s="1"/>
  <c r="B105" i="9" s="1"/>
  <c r="G105" i="9"/>
  <c r="F105" i="9"/>
  <c r="H104" i="9"/>
  <c r="E104" i="9" s="1"/>
  <c r="B104" i="9" s="1"/>
  <c r="G104" i="9"/>
  <c r="F104" i="9"/>
  <c r="H103" i="9"/>
  <c r="G103" i="9"/>
  <c r="F103" i="9"/>
  <c r="E103" i="9"/>
  <c r="B103" i="9" s="1"/>
  <c r="H102" i="9"/>
  <c r="G102" i="9"/>
  <c r="E102" i="9" s="1"/>
  <c r="B102" i="9" s="1"/>
  <c r="F102" i="9"/>
  <c r="H101" i="9"/>
  <c r="G101" i="9"/>
  <c r="E101" i="9" s="1"/>
  <c r="B101" i="9" s="1"/>
  <c r="F101" i="9"/>
  <c r="H100" i="9"/>
  <c r="G100" i="9"/>
  <c r="E100" i="9" s="1"/>
  <c r="F100" i="9"/>
  <c r="B100" i="9"/>
  <c r="H99" i="9"/>
  <c r="G99" i="9"/>
  <c r="F99" i="9"/>
  <c r="E99" i="9"/>
  <c r="B99" i="9" s="1"/>
  <c r="H98" i="9"/>
  <c r="E98" i="9" s="1"/>
  <c r="G98" i="9"/>
  <c r="F98" i="9"/>
  <c r="H97" i="9"/>
  <c r="E97" i="9" s="1"/>
  <c r="B97" i="9" s="1"/>
  <c r="G97" i="9"/>
  <c r="F97" i="9"/>
  <c r="H96" i="9"/>
  <c r="E96" i="9" s="1"/>
  <c r="B96" i="9" s="1"/>
  <c r="G96" i="9"/>
  <c r="F96" i="9"/>
  <c r="H95" i="9"/>
  <c r="G95" i="9"/>
  <c r="F95" i="9"/>
  <c r="E95" i="9"/>
  <c r="B95" i="9" s="1"/>
  <c r="H94" i="9"/>
  <c r="G94" i="9"/>
  <c r="E94" i="9" s="1"/>
  <c r="B94" i="9" s="1"/>
  <c r="F94" i="9"/>
  <c r="H93" i="9"/>
  <c r="G93" i="9"/>
  <c r="E93" i="9" s="1"/>
  <c r="B93" i="9" s="1"/>
  <c r="F93" i="9"/>
  <c r="H92" i="9"/>
  <c r="G92" i="9"/>
  <c r="E92" i="9" s="1"/>
  <c r="B92" i="9" s="1"/>
  <c r="F92" i="9"/>
  <c r="H91" i="9"/>
  <c r="G91" i="9"/>
  <c r="F91" i="9"/>
  <c r="E91" i="9"/>
  <c r="B91" i="9" s="1"/>
  <c r="H90" i="9"/>
  <c r="E90" i="9" s="1"/>
  <c r="B90" i="9" s="1"/>
  <c r="G90" i="9"/>
  <c r="F90" i="9"/>
  <c r="H89" i="9"/>
  <c r="E89" i="9" s="1"/>
  <c r="B89" i="9" s="1"/>
  <c r="G89" i="9"/>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E82" i="9" s="1"/>
  <c r="B82" i="9" s="1"/>
  <c r="G82" i="9"/>
  <c r="F82" i="9"/>
  <c r="H81" i="9"/>
  <c r="E81" i="9" s="1"/>
  <c r="B81" i="9" s="1"/>
  <c r="G81" i="9"/>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E74" i="9" s="1"/>
  <c r="G74" i="9"/>
  <c r="F74" i="9"/>
  <c r="H73" i="9"/>
  <c r="E73" i="9" s="1"/>
  <c r="B73" i="9" s="1"/>
  <c r="G73" i="9"/>
  <c r="F73" i="9"/>
  <c r="H72" i="9"/>
  <c r="G72" i="9"/>
  <c r="F72" i="9"/>
  <c r="E72" i="9"/>
  <c r="B72" i="9" s="1"/>
  <c r="H71" i="9"/>
  <c r="G71" i="9"/>
  <c r="F71" i="9"/>
  <c r="E71" i="9"/>
  <c r="B71" i="9" s="1"/>
  <c r="H70" i="9"/>
  <c r="G70" i="9"/>
  <c r="E70" i="9" s="1"/>
  <c r="B70" i="9" s="1"/>
  <c r="F70" i="9"/>
  <c r="H69" i="9"/>
  <c r="G69" i="9"/>
  <c r="E69" i="9" s="1"/>
  <c r="B69" i="9" s="1"/>
  <c r="F69" i="9"/>
  <c r="H68" i="9"/>
  <c r="G68" i="9"/>
  <c r="F68" i="9"/>
  <c r="H67" i="9"/>
  <c r="G67" i="9"/>
  <c r="F67" i="9"/>
  <c r="E67" i="9"/>
  <c r="H66" i="9"/>
  <c r="E66" i="9" s="1"/>
  <c r="B66" i="9" s="1"/>
  <c r="G66" i="9"/>
  <c r="F66" i="9"/>
  <c r="H65" i="9"/>
  <c r="G65" i="9"/>
  <c r="F65" i="9"/>
  <c r="E65" i="9"/>
  <c r="B65" i="9" s="1"/>
  <c r="H64" i="9"/>
  <c r="G64" i="9"/>
  <c r="F64" i="9"/>
  <c r="E64" i="9"/>
  <c r="B64" i="9" s="1"/>
  <c r="H63" i="9"/>
  <c r="G63" i="9"/>
  <c r="F63" i="9"/>
  <c r="E63" i="9"/>
  <c r="B63" i="9" s="1"/>
  <c r="H62" i="9"/>
  <c r="G62" i="9"/>
  <c r="E62" i="9" s="1"/>
  <c r="B62" i="9" s="1"/>
  <c r="F62" i="9"/>
  <c r="H61" i="9"/>
  <c r="G61" i="9"/>
  <c r="E61" i="9" s="1"/>
  <c r="F61" i="9"/>
  <c r="B61" i="9"/>
  <c r="H60" i="9"/>
  <c r="G60" i="9"/>
  <c r="E60" i="9" s="1"/>
  <c r="B60" i="9" s="1"/>
  <c r="F60" i="9"/>
  <c r="H59" i="9"/>
  <c r="G59" i="9"/>
  <c r="F59" i="9"/>
  <c r="E59" i="9"/>
  <c r="B59" i="9" s="1"/>
  <c r="H58" i="9"/>
  <c r="E58" i="9" s="1"/>
  <c r="G58" i="9"/>
  <c r="F58" i="9"/>
  <c r="H57" i="9"/>
  <c r="E57" i="9" s="1"/>
  <c r="B57" i="9" s="1"/>
  <c r="G57" i="9"/>
  <c r="F57" i="9"/>
  <c r="H56" i="9"/>
  <c r="E56" i="9" s="1"/>
  <c r="B56" i="9" s="1"/>
  <c r="G56" i="9"/>
  <c r="F56" i="9"/>
  <c r="H55" i="9"/>
  <c r="G55" i="9"/>
  <c r="F55" i="9"/>
  <c r="E55" i="9"/>
  <c r="B55" i="9" s="1"/>
  <c r="H54" i="9"/>
  <c r="G54" i="9"/>
  <c r="E54" i="9" s="1"/>
  <c r="B54" i="9" s="1"/>
  <c r="F54" i="9"/>
  <c r="H53" i="9"/>
  <c r="G53" i="9"/>
  <c r="E53" i="9" s="1"/>
  <c r="F53" i="9"/>
  <c r="B53" i="9"/>
  <c r="H52" i="9"/>
  <c r="G52" i="9"/>
  <c r="E52" i="9" s="1"/>
  <c r="B52" i="9" s="1"/>
  <c r="F52" i="9"/>
  <c r="H51" i="9"/>
  <c r="G51" i="9"/>
  <c r="F51" i="9"/>
  <c r="E51" i="9"/>
  <c r="B51" i="9" s="1"/>
  <c r="H50" i="9"/>
  <c r="G50" i="9"/>
  <c r="F50" i="9"/>
  <c r="E50" i="9"/>
  <c r="B50" i="9" s="1"/>
  <c r="H49" i="9"/>
  <c r="E49" i="9" s="1"/>
  <c r="G49" i="9"/>
  <c r="F49" i="9"/>
  <c r="H48" i="9"/>
  <c r="G48" i="9"/>
  <c r="E48" i="9" s="1"/>
  <c r="B48" i="9" s="1"/>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E37" i="9" s="1"/>
  <c r="B37" i="9" s="1"/>
  <c r="F37" i="9"/>
  <c r="H36" i="9"/>
  <c r="G36" i="9"/>
  <c r="E36" i="9" s="1"/>
  <c r="B36" i="9" s="1"/>
  <c r="F36" i="9"/>
  <c r="H35" i="9"/>
  <c r="G35" i="9"/>
  <c r="F35" i="9"/>
  <c r="E35" i="9"/>
  <c r="B35" i="9" s="1"/>
  <c r="H34" i="9"/>
  <c r="G34" i="9"/>
  <c r="F34" i="9"/>
  <c r="H33" i="9"/>
  <c r="G33" i="9"/>
  <c r="F33" i="9"/>
  <c r="H32" i="9"/>
  <c r="G32" i="9"/>
  <c r="F32" i="9"/>
  <c r="H31" i="9"/>
  <c r="G31" i="9"/>
  <c r="F31" i="9"/>
  <c r="H30" i="9"/>
  <c r="G30" i="9"/>
  <c r="F30" i="9"/>
  <c r="H29" i="9"/>
  <c r="G29" i="9"/>
  <c r="E29" i="9" s="1"/>
  <c r="B29" i="9" s="1"/>
  <c r="F29" i="9"/>
  <c r="H28" i="9"/>
  <c r="G28" i="9"/>
  <c r="E28" i="9" s="1"/>
  <c r="B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I3" i="9"/>
  <c r="H3" i="9"/>
  <c r="G3" i="9"/>
  <c r="D101" i="8"/>
  <c r="D95" i="8"/>
  <c r="D90" i="8"/>
  <c r="D85" i="8"/>
  <c r="D80" i="8"/>
  <c r="D75" i="8"/>
  <c r="D70" i="8"/>
  <c r="D65" i="8"/>
  <c r="D60" i="8"/>
  <c r="D55" i="8"/>
  <c r="D49" i="8" s="1"/>
  <c r="D50" i="8"/>
  <c r="D44" i="8"/>
  <c r="D36" i="8"/>
  <c r="D26" i="8"/>
  <c r="D18" i="8"/>
  <c r="D8" i="8"/>
  <c r="D6" i="8" s="1"/>
  <c r="C1481" i="1" s="1"/>
  <c r="E44" i="7"/>
  <c r="D44" i="7"/>
  <c r="E39" i="7"/>
  <c r="D39" i="7"/>
  <c r="E38" i="7"/>
  <c r="D38" i="7"/>
  <c r="E30" i="7"/>
  <c r="E22" i="7" s="1"/>
  <c r="I30" i="3" s="1"/>
  <c r="D30" i="7"/>
  <c r="E23" i="7"/>
  <c r="D23" i="7"/>
  <c r="D22" i="7" s="1"/>
  <c r="E14" i="7"/>
  <c r="D14" i="7"/>
  <c r="E7" i="7"/>
  <c r="D7" i="7"/>
  <c r="D6" i="7" s="1"/>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E36" i="6"/>
  <c r="E35" i="6"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1223" i="1" s="1"/>
  <c r="D246" i="5"/>
  <c r="C1223" i="1" s="1"/>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7" i="5"/>
  <c r="F196" i="5"/>
  <c r="F195" i="5"/>
  <c r="F194" i="5"/>
  <c r="F193" i="5"/>
  <c r="F192" i="5"/>
  <c r="E191" i="5"/>
  <c r="E190" i="5" s="1"/>
  <c r="H309" i="9" s="1"/>
  <c r="D191" i="5"/>
  <c r="F191" i="5" s="1"/>
  <c r="F189" i="5"/>
  <c r="F188" i="5"/>
  <c r="F187" i="5"/>
  <c r="F186" i="5"/>
  <c r="F185" i="5"/>
  <c r="F184" i="5"/>
  <c r="F183" i="5"/>
  <c r="F182" i="5"/>
  <c r="F181" i="5"/>
  <c r="E180" i="5"/>
  <c r="E177" i="5" s="1"/>
  <c r="D180" i="5"/>
  <c r="C1157" i="1" s="1"/>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F13" i="5"/>
  <c r="E13" i="5"/>
  <c r="D13" i="5"/>
  <c r="F11" i="5"/>
  <c r="F10" i="5"/>
  <c r="F9" i="5"/>
  <c r="E8" i="5"/>
  <c r="D986" i="1" s="1"/>
  <c r="H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8" i="4"/>
  <c r="F597" i="4"/>
  <c r="F596" i="4"/>
  <c r="F595" i="4"/>
  <c r="F594" i="4"/>
  <c r="E594" i="4"/>
  <c r="E593" i="4" s="1"/>
  <c r="D594" i="4"/>
  <c r="F592" i="4"/>
  <c r="F591" i="4"/>
  <c r="F590" i="4"/>
  <c r="E590" i="4"/>
  <c r="D590" i="4"/>
  <c r="F589" i="4"/>
  <c r="F588" i="4"/>
  <c r="F587" i="4"/>
  <c r="E587" i="4"/>
  <c r="D587" i="4"/>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E528" i="4" s="1"/>
  <c r="D530" i="4"/>
  <c r="F530" i="4" s="1"/>
  <c r="F527" i="4"/>
  <c r="F526" i="4"/>
  <c r="E525" i="4"/>
  <c r="D525" i="4"/>
  <c r="F525" i="4" s="1"/>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F478" i="4"/>
  <c r="E478" i="4"/>
  <c r="D478" i="4"/>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D421" i="4" s="1"/>
  <c r="F426" i="4"/>
  <c r="F425" i="4"/>
  <c r="F424" i="4"/>
  <c r="F423" i="4"/>
  <c r="E422" i="4"/>
  <c r="D422" i="4"/>
  <c r="F422" i="4" s="1"/>
  <c r="E421" i="4"/>
  <c r="E418" i="4"/>
  <c r="D413" i="1" s="1"/>
  <c r="D418" i="4"/>
  <c r="E417" i="4"/>
  <c r="D417" i="4"/>
  <c r="F417" i="4" s="1"/>
  <c r="E416" i="4"/>
  <c r="D416" i="4"/>
  <c r="C411" i="1" s="1"/>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1" i="1" s="1"/>
  <c r="D356" i="4"/>
  <c r="F355" i="4"/>
  <c r="F354" i="4"/>
  <c r="F353" i="4"/>
  <c r="E352" i="4"/>
  <c r="D352" i="4"/>
  <c r="F349" i="4"/>
  <c r="F348" i="4"/>
  <c r="E348" i="4"/>
  <c r="D348" i="4"/>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E298" i="4" s="1"/>
  <c r="D312" i="4"/>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E252" i="4"/>
  <c r="D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D224" i="4" s="1"/>
  <c r="F224"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D133" i="4" s="1"/>
  <c r="C129" i="1"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D46" i="1"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C1576" i="1"/>
  <c r="H1576" i="1" s="1"/>
  <c r="C1575" i="1"/>
  <c r="H1575" i="1" s="1"/>
  <c r="G1574" i="1"/>
  <c r="C1574" i="1"/>
  <c r="H1574" i="1" s="1"/>
  <c r="C1573" i="1"/>
  <c r="H1573" i="1" s="1"/>
  <c r="C1572" i="1"/>
  <c r="G1572" i="1" s="1"/>
  <c r="C1571" i="1"/>
  <c r="G1571" i="1" s="1"/>
  <c r="C1570" i="1"/>
  <c r="H1570" i="1" s="1"/>
  <c r="C1569" i="1"/>
  <c r="G1568" i="1"/>
  <c r="C1568" i="1"/>
  <c r="H1568" i="1" s="1"/>
  <c r="C1567" i="1"/>
  <c r="H1567" i="1" s="1"/>
  <c r="C1566" i="1"/>
  <c r="H1566" i="1" s="1"/>
  <c r="C1565" i="1"/>
  <c r="H1565" i="1" s="1"/>
  <c r="C1564" i="1"/>
  <c r="G1564" i="1" s="1"/>
  <c r="C1563" i="1"/>
  <c r="G1563" i="1" s="1"/>
  <c r="C1562" i="1"/>
  <c r="H1562" i="1" s="1"/>
  <c r="C1561" i="1"/>
  <c r="C1560" i="1"/>
  <c r="H1560" i="1" s="1"/>
  <c r="C1559" i="1"/>
  <c r="H1559" i="1" s="1"/>
  <c r="G1558" i="1"/>
  <c r="C1558" i="1"/>
  <c r="H1558" i="1" s="1"/>
  <c r="C1557" i="1"/>
  <c r="H1557" i="1" s="1"/>
  <c r="C1556" i="1"/>
  <c r="G1556" i="1" s="1"/>
  <c r="C1555" i="1"/>
  <c r="G1555" i="1" s="1"/>
  <c r="C1554" i="1"/>
  <c r="H1554" i="1" s="1"/>
  <c r="C1553" i="1"/>
  <c r="G1552" i="1"/>
  <c r="C1552" i="1"/>
  <c r="H1552" i="1" s="1"/>
  <c r="C1551" i="1"/>
  <c r="H1551" i="1" s="1"/>
  <c r="C1550" i="1"/>
  <c r="H1550" i="1" s="1"/>
  <c r="C1549" i="1"/>
  <c r="H1549" i="1" s="1"/>
  <c r="C1548" i="1"/>
  <c r="G1548" i="1" s="1"/>
  <c r="C1547" i="1"/>
  <c r="G1547" i="1" s="1"/>
  <c r="C1546" i="1"/>
  <c r="H1546" i="1" s="1"/>
  <c r="C1545" i="1"/>
  <c r="C1544" i="1"/>
  <c r="H1544" i="1" s="1"/>
  <c r="C1543" i="1"/>
  <c r="H1543" i="1" s="1"/>
  <c r="G1542" i="1"/>
  <c r="C1542" i="1"/>
  <c r="H1542" i="1" s="1"/>
  <c r="C1541" i="1"/>
  <c r="H1541" i="1" s="1"/>
  <c r="C1540" i="1"/>
  <c r="G1540" i="1" s="1"/>
  <c r="C1539" i="1"/>
  <c r="G1539" i="1" s="1"/>
  <c r="C1538" i="1"/>
  <c r="H1538" i="1" s="1"/>
  <c r="C1537" i="1"/>
  <c r="G1536" i="1"/>
  <c r="C1536" i="1"/>
  <c r="H1536" i="1" s="1"/>
  <c r="C1535" i="1"/>
  <c r="H1535" i="1" s="1"/>
  <c r="C1534" i="1"/>
  <c r="H1534" i="1" s="1"/>
  <c r="C1533" i="1"/>
  <c r="H1533" i="1" s="1"/>
  <c r="C1532" i="1"/>
  <c r="G1532" i="1" s="1"/>
  <c r="C1531" i="1"/>
  <c r="G1531" i="1" s="1"/>
  <c r="C1530" i="1"/>
  <c r="H1530" i="1" s="1"/>
  <c r="C1529" i="1"/>
  <c r="C1528" i="1"/>
  <c r="H1528" i="1" s="1"/>
  <c r="C1527" i="1"/>
  <c r="H1527" i="1" s="1"/>
  <c r="C1526" i="1"/>
  <c r="H1526" i="1" s="1"/>
  <c r="C1525" i="1"/>
  <c r="H1525" i="1" s="1"/>
  <c r="C1524" i="1"/>
  <c r="G1524" i="1" s="1"/>
  <c r="C1523" i="1"/>
  <c r="G1523" i="1" s="1"/>
  <c r="C1522" i="1"/>
  <c r="C1521" i="1"/>
  <c r="G1520" i="1"/>
  <c r="C1520" i="1"/>
  <c r="H1520" i="1" s="1"/>
  <c r="C1519" i="1"/>
  <c r="H1519" i="1" s="1"/>
  <c r="H1516" i="1"/>
  <c r="C1516" i="1"/>
  <c r="G1516" i="1" s="1"/>
  <c r="H1515" i="1"/>
  <c r="C1515" i="1"/>
  <c r="G1515" i="1" s="1"/>
  <c r="C1514" i="1"/>
  <c r="C1513" i="1"/>
  <c r="C1512" i="1"/>
  <c r="H1512" i="1" s="1"/>
  <c r="H1511" i="1"/>
  <c r="G1511" i="1"/>
  <c r="C1511" i="1"/>
  <c r="C1510" i="1"/>
  <c r="H1510" i="1" s="1"/>
  <c r="C1509" i="1"/>
  <c r="H1509" i="1" s="1"/>
  <c r="C1508" i="1"/>
  <c r="G1508" i="1" s="1"/>
  <c r="H1507" i="1"/>
  <c r="C1507" i="1"/>
  <c r="G1507" i="1" s="1"/>
  <c r="C1506" i="1"/>
  <c r="C1505" i="1"/>
  <c r="C1504" i="1"/>
  <c r="H1504" i="1" s="1"/>
  <c r="C1503" i="1"/>
  <c r="H1503" i="1" s="1"/>
  <c r="C1502" i="1"/>
  <c r="G1502" i="1" s="1"/>
  <c r="C1500" i="1"/>
  <c r="G1500" i="1" s="1"/>
  <c r="C1498" i="1"/>
  <c r="C1497" i="1"/>
  <c r="C1496" i="1"/>
  <c r="H1496" i="1" s="1"/>
  <c r="C1495" i="1"/>
  <c r="G1495" i="1" s="1"/>
  <c r="G1494" i="1"/>
  <c r="C1494" i="1"/>
  <c r="H1494" i="1" s="1"/>
  <c r="C1493" i="1"/>
  <c r="C1492" i="1"/>
  <c r="G1492" i="1" s="1"/>
  <c r="C1491" i="1"/>
  <c r="G1491" i="1" s="1"/>
  <c r="C1490" i="1"/>
  <c r="H1490" i="1" s="1"/>
  <c r="C1489" i="1"/>
  <c r="C1488" i="1"/>
  <c r="H1488" i="1" s="1"/>
  <c r="H1487" i="1"/>
  <c r="G1487" i="1"/>
  <c r="C1487" i="1"/>
  <c r="C1486" i="1"/>
  <c r="H1486" i="1" s="1"/>
  <c r="C1485" i="1"/>
  <c r="C1484" i="1"/>
  <c r="G1484" i="1" s="1"/>
  <c r="G1482" i="1"/>
  <c r="C1482" i="1"/>
  <c r="H1482" i="1" s="1"/>
  <c r="G1480" i="1"/>
  <c r="C1480" i="1"/>
  <c r="H1480" i="1" s="1"/>
  <c r="J1479" i="1"/>
  <c r="D1479" i="1"/>
  <c r="C1479" i="1"/>
  <c r="H1478" i="1"/>
  <c r="G1478" i="1"/>
  <c r="D1478" i="1"/>
  <c r="C1478" i="1"/>
  <c r="J1478" i="1" s="1"/>
  <c r="J1477" i="1"/>
  <c r="D1477" i="1"/>
  <c r="C1477" i="1"/>
  <c r="H1476" i="1"/>
  <c r="D1476" i="1"/>
  <c r="G1476" i="1" s="1"/>
  <c r="I1476" i="1" s="1"/>
  <c r="C1476" i="1"/>
  <c r="H1475" i="1"/>
  <c r="G1475" i="1"/>
  <c r="D1475" i="1"/>
  <c r="C1475" i="1"/>
  <c r="D1474" i="1"/>
  <c r="C1474" i="1"/>
  <c r="J1474" i="1" s="1"/>
  <c r="H1473" i="1"/>
  <c r="D1473" i="1"/>
  <c r="G1473" i="1" s="1"/>
  <c r="I1473" i="1" s="1"/>
  <c r="C1473" i="1"/>
  <c r="G1472" i="1"/>
  <c r="I1472" i="1" s="1"/>
  <c r="D1472" i="1"/>
  <c r="H1472" i="1" s="1"/>
  <c r="C1472" i="1"/>
  <c r="H1471" i="1"/>
  <c r="G1471" i="1"/>
  <c r="D1471" i="1"/>
  <c r="C1471" i="1"/>
  <c r="J1471" i="1" s="1"/>
  <c r="H1470" i="1"/>
  <c r="D1470" i="1"/>
  <c r="G1470" i="1" s="1"/>
  <c r="C1470" i="1"/>
  <c r="G1469" i="1"/>
  <c r="D1469" i="1"/>
  <c r="C1469" i="1"/>
  <c r="H1469" i="1" s="1"/>
  <c r="D1468" i="1"/>
  <c r="C1468" i="1"/>
  <c r="I1467" i="1"/>
  <c r="H1467" i="1"/>
  <c r="D1467" i="1"/>
  <c r="G1467" i="1" s="1"/>
  <c r="C1467" i="1"/>
  <c r="D1466" i="1"/>
  <c r="H1466" i="1" s="1"/>
  <c r="C1466" i="1"/>
  <c r="G1465" i="1"/>
  <c r="D1465" i="1"/>
  <c r="C1465" i="1"/>
  <c r="J1465" i="1" s="1"/>
  <c r="D1464" i="1"/>
  <c r="C1464" i="1"/>
  <c r="I1463" i="1"/>
  <c r="H1463" i="1"/>
  <c r="D1463" i="1"/>
  <c r="G1463" i="1" s="1"/>
  <c r="C1463" i="1"/>
  <c r="D1462" i="1"/>
  <c r="H1462" i="1" s="1"/>
  <c r="C1462" i="1"/>
  <c r="D1461" i="1"/>
  <c r="C1461" i="1"/>
  <c r="I1460" i="1"/>
  <c r="H1460" i="1"/>
  <c r="D1460" i="1"/>
  <c r="G1460" i="1" s="1"/>
  <c r="C1460" i="1"/>
  <c r="J1459" i="1"/>
  <c r="D1459" i="1"/>
  <c r="H1459" i="1" s="1"/>
  <c r="C1459" i="1"/>
  <c r="D1458" i="1"/>
  <c r="C1458" i="1"/>
  <c r="J1458" i="1" s="1"/>
  <c r="J1457" i="1"/>
  <c r="D1457" i="1"/>
  <c r="C1457" i="1"/>
  <c r="D1456" i="1"/>
  <c r="G1456" i="1" s="1"/>
  <c r="C1456" i="1"/>
  <c r="J1455" i="1"/>
  <c r="D1455" i="1"/>
  <c r="H1455" i="1" s="1"/>
  <c r="C1455" i="1"/>
  <c r="D1454" i="1"/>
  <c r="C1454" i="1"/>
  <c r="D1453" i="1"/>
  <c r="C1453" i="1"/>
  <c r="G1452" i="1"/>
  <c r="D1452" i="1"/>
  <c r="C1452" i="1"/>
  <c r="J1452" i="1" s="1"/>
  <c r="D1451" i="1"/>
  <c r="C1451" i="1"/>
  <c r="I1450" i="1"/>
  <c r="H1450" i="1"/>
  <c r="D1450" i="1"/>
  <c r="G1450" i="1" s="1"/>
  <c r="C1450" i="1"/>
  <c r="D1449" i="1"/>
  <c r="H1449" i="1" s="1"/>
  <c r="C1449" i="1"/>
  <c r="G1448" i="1"/>
  <c r="D1448" i="1"/>
  <c r="C1448" i="1"/>
  <c r="J1448" i="1" s="1"/>
  <c r="D1447" i="1"/>
  <c r="C1447" i="1"/>
  <c r="H1446" i="1"/>
  <c r="D1446" i="1"/>
  <c r="G1446" i="1" s="1"/>
  <c r="I1446" i="1" s="1"/>
  <c r="C1446" i="1"/>
  <c r="D1445" i="1"/>
  <c r="C1445" i="1"/>
  <c r="G1445" i="1" s="1"/>
  <c r="G1444" i="1"/>
  <c r="D1444" i="1"/>
  <c r="C1444" i="1"/>
  <c r="J1444" i="1" s="1"/>
  <c r="J1443" i="1"/>
  <c r="D1443" i="1"/>
  <c r="C1443" i="1"/>
  <c r="J1442" i="1"/>
  <c r="H1442" i="1"/>
  <c r="G1442" i="1"/>
  <c r="D1442" i="1"/>
  <c r="C1442" i="1"/>
  <c r="D1441" i="1"/>
  <c r="C1441" i="1"/>
  <c r="G1440" i="1"/>
  <c r="D1440" i="1"/>
  <c r="C1440" i="1"/>
  <c r="J1440" i="1" s="1"/>
  <c r="J1439" i="1"/>
  <c r="D1439" i="1"/>
  <c r="C1439" i="1"/>
  <c r="H1438" i="1"/>
  <c r="D1438" i="1"/>
  <c r="C1438" i="1"/>
  <c r="C1437" i="1"/>
  <c r="H1434" i="1"/>
  <c r="D1434" i="1"/>
  <c r="C1434" i="1"/>
  <c r="D1433" i="1"/>
  <c r="C1433" i="1"/>
  <c r="H1432" i="1"/>
  <c r="D1432" i="1"/>
  <c r="C1432" i="1"/>
  <c r="D1431" i="1"/>
  <c r="C1431" i="1"/>
  <c r="D1430" i="1"/>
  <c r="H1430" i="1" s="1"/>
  <c r="C1430" i="1"/>
  <c r="D1429" i="1"/>
  <c r="C1429" i="1"/>
  <c r="D1428" i="1"/>
  <c r="C1428" i="1"/>
  <c r="H1428" i="1" s="1"/>
  <c r="D1427" i="1"/>
  <c r="C1427" i="1"/>
  <c r="D1426" i="1"/>
  <c r="H1426" i="1" s="1"/>
  <c r="C1426" i="1"/>
  <c r="D1425" i="1"/>
  <c r="C1425" i="1"/>
  <c r="H1424" i="1"/>
  <c r="D1424" i="1"/>
  <c r="C1424" i="1"/>
  <c r="G1424" i="1" s="1"/>
  <c r="D1423" i="1"/>
  <c r="C1423" i="1"/>
  <c r="D1422" i="1"/>
  <c r="C1422" i="1"/>
  <c r="G1422" i="1" s="1"/>
  <c r="D1421" i="1"/>
  <c r="C1421" i="1"/>
  <c r="H1420" i="1"/>
  <c r="D1420" i="1"/>
  <c r="C1420" i="1"/>
  <c r="G1420" i="1" s="1"/>
  <c r="D1419" i="1"/>
  <c r="C1419" i="1"/>
  <c r="H1418" i="1"/>
  <c r="D1418" i="1"/>
  <c r="C1418" i="1"/>
  <c r="D1417" i="1"/>
  <c r="C1417" i="1"/>
  <c r="H1416" i="1"/>
  <c r="D1416" i="1"/>
  <c r="C1416" i="1"/>
  <c r="D1415" i="1"/>
  <c r="C1415" i="1"/>
  <c r="D1414" i="1"/>
  <c r="H1414" i="1" s="1"/>
  <c r="C1414" i="1"/>
  <c r="D1413" i="1"/>
  <c r="C1413" i="1"/>
  <c r="D1412" i="1"/>
  <c r="C1412" i="1"/>
  <c r="H1412" i="1" s="1"/>
  <c r="D1411" i="1"/>
  <c r="C1411" i="1"/>
  <c r="D1410" i="1"/>
  <c r="H1410" i="1" s="1"/>
  <c r="C1410" i="1"/>
  <c r="D1409" i="1"/>
  <c r="C1409" i="1"/>
  <c r="D1408" i="1"/>
  <c r="C1408" i="1"/>
  <c r="D1407" i="1"/>
  <c r="C1407" i="1"/>
  <c r="D1406" i="1"/>
  <c r="C1406" i="1"/>
  <c r="G1406" i="1" s="1"/>
  <c r="D1405" i="1"/>
  <c r="C1405" i="1"/>
  <c r="H1404" i="1"/>
  <c r="D1404" i="1"/>
  <c r="C1404" i="1"/>
  <c r="G1404" i="1" s="1"/>
  <c r="D1403" i="1"/>
  <c r="C1403" i="1"/>
  <c r="H1403" i="1" s="1"/>
  <c r="H1402" i="1"/>
  <c r="D1402" i="1"/>
  <c r="C1402" i="1"/>
  <c r="G1402" i="1" s="1"/>
  <c r="G1401" i="1"/>
  <c r="D1401" i="1"/>
  <c r="C1401" i="1"/>
  <c r="H1401" i="1" s="1"/>
  <c r="H1400" i="1"/>
  <c r="G1400" i="1"/>
  <c r="D1400" i="1"/>
  <c r="C1400" i="1"/>
  <c r="G1399" i="1"/>
  <c r="D1399" i="1"/>
  <c r="C1399" i="1"/>
  <c r="H1399" i="1" s="1"/>
  <c r="G1398" i="1"/>
  <c r="D1398" i="1"/>
  <c r="C1398" i="1"/>
  <c r="H1398" i="1" s="1"/>
  <c r="G1397" i="1"/>
  <c r="D1397" i="1"/>
  <c r="C1397" i="1"/>
  <c r="H1397" i="1" s="1"/>
  <c r="D1396" i="1"/>
  <c r="C1396" i="1"/>
  <c r="H1396" i="1" s="1"/>
  <c r="D1395" i="1"/>
  <c r="C1395" i="1"/>
  <c r="H1395" i="1" s="1"/>
  <c r="D1394" i="1"/>
  <c r="C1394" i="1"/>
  <c r="H1394" i="1" s="1"/>
  <c r="G1393" i="1"/>
  <c r="D1393" i="1"/>
  <c r="C1393" i="1"/>
  <c r="H1393" i="1" s="1"/>
  <c r="H1392" i="1"/>
  <c r="G1392" i="1"/>
  <c r="D1392" i="1"/>
  <c r="C1392" i="1"/>
  <c r="G1391" i="1"/>
  <c r="D1391" i="1"/>
  <c r="C1391" i="1"/>
  <c r="H1391" i="1" s="1"/>
  <c r="H1390" i="1"/>
  <c r="D1390" i="1"/>
  <c r="G1390" i="1" s="1"/>
  <c r="C1390" i="1"/>
  <c r="D1389" i="1"/>
  <c r="C1389" i="1"/>
  <c r="H1389" i="1" s="1"/>
  <c r="G1388" i="1"/>
  <c r="D1388" i="1"/>
  <c r="C1388" i="1"/>
  <c r="H1388" i="1" s="1"/>
  <c r="D1387" i="1"/>
  <c r="C1387" i="1"/>
  <c r="H1387" i="1" s="1"/>
  <c r="H1386" i="1"/>
  <c r="D1386" i="1"/>
  <c r="C1386" i="1"/>
  <c r="G1386" i="1" s="1"/>
  <c r="G1385" i="1"/>
  <c r="D1385" i="1"/>
  <c r="C1385" i="1"/>
  <c r="H1385" i="1" s="1"/>
  <c r="H1384" i="1"/>
  <c r="G1384" i="1"/>
  <c r="D1384" i="1"/>
  <c r="C1384" i="1"/>
  <c r="D1383" i="1"/>
  <c r="G1382" i="1"/>
  <c r="D1382" i="1"/>
  <c r="C1382" i="1"/>
  <c r="H1382" i="1" s="1"/>
  <c r="G1381" i="1"/>
  <c r="D1381" i="1"/>
  <c r="C1381" i="1"/>
  <c r="H1381" i="1" s="1"/>
  <c r="D1380" i="1"/>
  <c r="C1380" i="1"/>
  <c r="H1380" i="1" s="1"/>
  <c r="D1379" i="1"/>
  <c r="C1379" i="1"/>
  <c r="H1379" i="1" s="1"/>
  <c r="D1378" i="1"/>
  <c r="C1378" i="1"/>
  <c r="H1378" i="1" s="1"/>
  <c r="G1377" i="1"/>
  <c r="D1377" i="1"/>
  <c r="C1377" i="1"/>
  <c r="H1377" i="1" s="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C1274" i="1"/>
  <c r="H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D1241" i="1"/>
  <c r="H1241" i="1" s="1"/>
  <c r="C1241" i="1"/>
  <c r="H1240" i="1"/>
  <c r="D1240" i="1"/>
  <c r="G1240" i="1" s="1"/>
  <c r="C1240" i="1"/>
  <c r="H1239" i="1"/>
  <c r="G1239" i="1"/>
  <c r="D1239" i="1"/>
  <c r="C1239" i="1"/>
  <c r="H1238" i="1"/>
  <c r="G1238" i="1"/>
  <c r="D1238" i="1"/>
  <c r="C1238" i="1"/>
  <c r="D1237" i="1"/>
  <c r="C1237" i="1"/>
  <c r="H1237" i="1" s="1"/>
  <c r="D1236" i="1"/>
  <c r="C1236" i="1"/>
  <c r="D1235" i="1"/>
  <c r="H1234" i="1"/>
  <c r="G1234" i="1"/>
  <c r="D1234" i="1"/>
  <c r="C1234" i="1"/>
  <c r="H1233" i="1"/>
  <c r="G1233" i="1"/>
  <c r="D1233" i="1"/>
  <c r="C1233" i="1"/>
  <c r="D1232" i="1"/>
  <c r="C1232" i="1"/>
  <c r="H1231" i="1"/>
  <c r="G1231" i="1"/>
  <c r="D1231" i="1"/>
  <c r="C1231" i="1"/>
  <c r="H1230" i="1"/>
  <c r="G1230" i="1"/>
  <c r="D1230" i="1"/>
  <c r="C1230" i="1"/>
  <c r="D1229" i="1"/>
  <c r="G1229" i="1" s="1"/>
  <c r="C1229" i="1"/>
  <c r="D1228" i="1"/>
  <c r="C1228" i="1"/>
  <c r="C1227" i="1"/>
  <c r="H1226" i="1"/>
  <c r="G1226" i="1"/>
  <c r="D1226" i="1"/>
  <c r="C1226" i="1"/>
  <c r="H1225" i="1"/>
  <c r="G1225" i="1"/>
  <c r="D1225" i="1"/>
  <c r="C1225" i="1"/>
  <c r="D1224" i="1"/>
  <c r="C1224" i="1"/>
  <c r="H1221" i="1"/>
  <c r="G1221" i="1"/>
  <c r="D1221" i="1"/>
  <c r="C1221" i="1"/>
  <c r="H1220" i="1"/>
  <c r="G1220" i="1"/>
  <c r="D1220" i="1"/>
  <c r="C1220" i="1"/>
  <c r="H1219" i="1"/>
  <c r="G1219" i="1"/>
  <c r="D1219" i="1"/>
  <c r="C1219" i="1"/>
  <c r="D1218" i="1"/>
  <c r="C1218" i="1"/>
  <c r="H1218" i="1" s="1"/>
  <c r="D1217" i="1"/>
  <c r="C1217"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D1165" i="1"/>
  <c r="G1165" i="1" s="1"/>
  <c r="C1165" i="1"/>
  <c r="H1164" i="1"/>
  <c r="G1164" i="1"/>
  <c r="D1164" i="1"/>
  <c r="C1164" i="1"/>
  <c r="H1163" i="1"/>
  <c r="G1163" i="1"/>
  <c r="D1163" i="1"/>
  <c r="C1163" i="1"/>
  <c r="H1162" i="1"/>
  <c r="G1162" i="1"/>
  <c r="D1162" i="1"/>
  <c r="C1162" i="1"/>
  <c r="H1161" i="1"/>
  <c r="G1161" i="1"/>
  <c r="D1161" i="1"/>
  <c r="C1161" i="1"/>
  <c r="G1160" i="1"/>
  <c r="D1160" i="1"/>
  <c r="C1160" i="1"/>
  <c r="H1160" i="1" s="1"/>
  <c r="H1159" i="1"/>
  <c r="G1159" i="1"/>
  <c r="D1159" i="1"/>
  <c r="C1159" i="1"/>
  <c r="H1158" i="1"/>
  <c r="G1158" i="1"/>
  <c r="D1158" i="1"/>
  <c r="C1158" i="1"/>
  <c r="D1157" i="1"/>
  <c r="D1156" i="1"/>
  <c r="C1156" i="1"/>
  <c r="H1156" i="1" s="1"/>
  <c r="D1155" i="1"/>
  <c r="C1155" i="1"/>
  <c r="D1151" i="1"/>
  <c r="G1151" i="1" s="1"/>
  <c r="C1151" i="1"/>
  <c r="H1151" i="1" s="1"/>
  <c r="H1150" i="1"/>
  <c r="G1150" i="1"/>
  <c r="D1150" i="1"/>
  <c r="C1150" i="1"/>
  <c r="H1149" i="1"/>
  <c r="G1149" i="1"/>
  <c r="D1149" i="1"/>
  <c r="C1149" i="1"/>
  <c r="G1148"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C1142" i="1"/>
  <c r="H1141" i="1"/>
  <c r="G1141" i="1"/>
  <c r="D1141" i="1"/>
  <c r="C1141" i="1"/>
  <c r="H1140" i="1"/>
  <c r="G1140" i="1"/>
  <c r="D1140" i="1"/>
  <c r="C1140" i="1"/>
  <c r="H1139" i="1"/>
  <c r="G1139" i="1"/>
  <c r="D1139" i="1"/>
  <c r="C1139"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G1054" i="1" s="1"/>
  <c r="C1054" i="1"/>
  <c r="H1053" i="1"/>
  <c r="G1053" i="1"/>
  <c r="D1053" i="1"/>
  <c r="C1053" i="1"/>
  <c r="D1052" i="1"/>
  <c r="C1052" i="1"/>
  <c r="H1051" i="1"/>
  <c r="G1051" i="1"/>
  <c r="D1051" i="1"/>
  <c r="C1051" i="1"/>
  <c r="D1050" i="1"/>
  <c r="C1050" i="1"/>
  <c r="H1050" i="1" s="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C1030" i="1"/>
  <c r="H1029" i="1"/>
  <c r="G1029" i="1"/>
  <c r="D1029" i="1"/>
  <c r="C1029" i="1"/>
  <c r="H1028" i="1"/>
  <c r="D1028" i="1"/>
  <c r="C1028" i="1"/>
  <c r="G1028" i="1" s="1"/>
  <c r="H1027" i="1"/>
  <c r="G1027" i="1"/>
  <c r="D1027" i="1"/>
  <c r="C1027" i="1"/>
  <c r="H1026" i="1"/>
  <c r="G1026" i="1"/>
  <c r="D1026" i="1"/>
  <c r="C1026" i="1"/>
  <c r="D1025" i="1"/>
  <c r="H1025" i="1" s="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D1018" i="1"/>
  <c r="G1018" i="1" s="1"/>
  <c r="C1018" i="1"/>
  <c r="H1018" i="1" s="1"/>
  <c r="H1017" i="1"/>
  <c r="G1017" i="1"/>
  <c r="D1017" i="1"/>
  <c r="C1017" i="1"/>
  <c r="H1016" i="1"/>
  <c r="G1016" i="1"/>
  <c r="D1016" i="1"/>
  <c r="C1016" i="1"/>
  <c r="H1015" i="1"/>
  <c r="G1015" i="1"/>
  <c r="D1015" i="1"/>
  <c r="C1015" i="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D998" i="1"/>
  <c r="C998" i="1"/>
  <c r="H996" i="1"/>
  <c r="G996" i="1"/>
  <c r="D996" i="1"/>
  <c r="C996" i="1"/>
  <c r="H995" i="1"/>
  <c r="G995" i="1"/>
  <c r="D995" i="1"/>
  <c r="C995" i="1"/>
  <c r="H994" i="1"/>
  <c r="G994" i="1"/>
  <c r="D994" i="1"/>
  <c r="C994" i="1"/>
  <c r="H993" i="1"/>
  <c r="G993" i="1"/>
  <c r="D993" i="1"/>
  <c r="C993" i="1"/>
  <c r="H992" i="1"/>
  <c r="G992" i="1"/>
  <c r="D992" i="1"/>
  <c r="C992" i="1"/>
  <c r="H991" i="1"/>
  <c r="G991" i="1"/>
  <c r="D991" i="1"/>
  <c r="C991" i="1"/>
  <c r="D989" i="1"/>
  <c r="G989" i="1" s="1"/>
  <c r="C989" i="1"/>
  <c r="H989" i="1" s="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C816" i="1"/>
  <c r="D815" i="1"/>
  <c r="C815" i="1"/>
  <c r="H815" i="1" s="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G718" i="1"/>
  <c r="D718" i="1"/>
  <c r="C718" i="1"/>
  <c r="H718" i="1" s="1"/>
  <c r="H717" i="1"/>
  <c r="G717" i="1"/>
  <c r="D717" i="1"/>
  <c r="C717" i="1"/>
  <c r="H716" i="1"/>
  <c r="G716" i="1"/>
  <c r="D716" i="1"/>
  <c r="C716" i="1"/>
  <c r="D715" i="1"/>
  <c r="C715" i="1"/>
  <c r="H715" i="1" s="1"/>
  <c r="H714" i="1"/>
  <c r="G714" i="1"/>
  <c r="D714" i="1"/>
  <c r="C714" i="1"/>
  <c r="D713" i="1"/>
  <c r="C713" i="1"/>
  <c r="H712" i="1"/>
  <c r="G712" i="1"/>
  <c r="D712" i="1"/>
  <c r="C712" i="1"/>
  <c r="D711" i="1"/>
  <c r="C711" i="1"/>
  <c r="G711" i="1" s="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G688" i="1"/>
  <c r="D688" i="1"/>
  <c r="H688" i="1" s="1"/>
  <c r="C688"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C670" i="1"/>
  <c r="G670" i="1" s="1"/>
  <c r="D669" i="1"/>
  <c r="C669" i="1"/>
  <c r="H669" i="1" s="1"/>
  <c r="D668" i="1"/>
  <c r="C668" i="1"/>
  <c r="G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C644" i="1"/>
  <c r="H644" i="1" s="1"/>
  <c r="D643" i="1"/>
  <c r="C643" i="1"/>
  <c r="D642" i="1"/>
  <c r="C642" i="1"/>
  <c r="D641" i="1"/>
  <c r="C641" i="1"/>
  <c r="H641" i="1" s="1"/>
  <c r="H632" i="1"/>
  <c r="G632" i="1"/>
  <c r="D632" i="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D411" i="1"/>
  <c r="H406" i="1"/>
  <c r="D406" i="1"/>
  <c r="G406" i="1" s="1"/>
  <c r="C406"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G388" i="1"/>
  <c r="D388" i="1"/>
  <c r="H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H379" i="1" s="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C364" i="1"/>
  <c r="G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H354" i="1" s="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H291" i="1" s="1"/>
  <c r="C291" i="1"/>
  <c r="D290" i="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9" i="1" s="1"/>
  <c r="C259" i="1"/>
  <c r="H258" i="1"/>
  <c r="G258" i="1"/>
  <c r="D258" i="1"/>
  <c r="C258" i="1"/>
  <c r="H257" i="1"/>
  <c r="G257" i="1"/>
  <c r="D257" i="1"/>
  <c r="C257" i="1"/>
  <c r="D256" i="1"/>
  <c r="H256" i="1" s="1"/>
  <c r="C256" i="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C209" i="1"/>
  <c r="G209" i="1" s="1"/>
  <c r="H208" i="1"/>
  <c r="G208" i="1"/>
  <c r="D208" i="1"/>
  <c r="C208" i="1"/>
  <c r="D207" i="1"/>
  <c r="H207" i="1" s="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D190" i="1"/>
  <c r="C190" i="1"/>
  <c r="G190" i="1" s="1"/>
  <c r="D189" i="1"/>
  <c r="C189" i="1"/>
  <c r="H189" i="1" s="1"/>
  <c r="D188" i="1"/>
  <c r="G188" i="1" s="1"/>
  <c r="C188" i="1"/>
  <c r="D187" i="1"/>
  <c r="H187" i="1" s="1"/>
  <c r="C187" i="1"/>
  <c r="H186" i="1"/>
  <c r="G186" i="1"/>
  <c r="D186" i="1"/>
  <c r="C186" i="1"/>
  <c r="H185" i="1"/>
  <c r="G185" i="1"/>
  <c r="D185" i="1"/>
  <c r="C185" i="1"/>
  <c r="C184" i="1"/>
  <c r="H183" i="1"/>
  <c r="G183" i="1"/>
  <c r="D183" i="1"/>
  <c r="C183" i="1"/>
  <c r="D182" i="1"/>
  <c r="C182" i="1"/>
  <c r="D181" i="1"/>
  <c r="C181" i="1"/>
  <c r="G181" i="1" s="1"/>
  <c r="D180" i="1"/>
  <c r="H180" i="1" s="1"/>
  <c r="C180" i="1"/>
  <c r="G180" i="1" s="1"/>
  <c r="H179" i="1"/>
  <c r="D179" i="1"/>
  <c r="C179" i="1"/>
  <c r="G179" i="1" s="1"/>
  <c r="D178" i="1"/>
  <c r="C178" i="1"/>
  <c r="D177" i="1"/>
  <c r="C177" i="1"/>
  <c r="D176" i="1"/>
  <c r="C176" i="1"/>
  <c r="D175" i="1"/>
  <c r="C175" i="1"/>
  <c r="D174" i="1"/>
  <c r="C174" i="1"/>
  <c r="D173" i="1"/>
  <c r="C173" i="1"/>
  <c r="D172" i="1"/>
  <c r="C172" i="1"/>
  <c r="H172" i="1" s="1"/>
  <c r="H171" i="1"/>
  <c r="G171" i="1"/>
  <c r="D171" i="1"/>
  <c r="C171" i="1"/>
  <c r="D170" i="1"/>
  <c r="C170" i="1"/>
  <c r="H170" i="1" s="1"/>
  <c r="D169" i="1"/>
  <c r="C169" i="1"/>
  <c r="H168" i="1"/>
  <c r="G168" i="1"/>
  <c r="D168" i="1"/>
  <c r="C168" i="1"/>
  <c r="H167" i="1"/>
  <c r="G167" i="1"/>
  <c r="D167" i="1"/>
  <c r="C167" i="1"/>
  <c r="D166" i="1"/>
  <c r="C166" i="1"/>
  <c r="D165" i="1"/>
  <c r="D164" i="1"/>
  <c r="C164" i="1"/>
  <c r="D163" i="1"/>
  <c r="C163" i="1"/>
  <c r="H163" i="1" s="1"/>
  <c r="D162" i="1"/>
  <c r="C162" i="1"/>
  <c r="H162" i="1" s="1"/>
  <c r="D161" i="1"/>
  <c r="C161" i="1"/>
  <c r="D160" i="1"/>
  <c r="C160" i="1"/>
  <c r="D158" i="1"/>
  <c r="C158" i="1"/>
  <c r="G158" i="1" s="1"/>
  <c r="D157" i="1"/>
  <c r="C157" i="1"/>
  <c r="H156" i="1"/>
  <c r="G156" i="1"/>
  <c r="D156" i="1"/>
  <c r="C156" i="1"/>
  <c r="D155" i="1"/>
  <c r="C155" i="1"/>
  <c r="D154" i="1"/>
  <c r="C154" i="1"/>
  <c r="H153" i="1"/>
  <c r="G153" i="1"/>
  <c r="D153" i="1"/>
  <c r="C153" i="1"/>
  <c r="H152" i="1"/>
  <c r="G152" i="1"/>
  <c r="D152" i="1"/>
  <c r="C152" i="1"/>
  <c r="H151" i="1"/>
  <c r="G151" i="1"/>
  <c r="D151" i="1"/>
  <c r="C151" i="1"/>
  <c r="D150" i="1"/>
  <c r="H150" i="1" s="1"/>
  <c r="C150" i="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C130" i="1"/>
  <c r="D129" i="1"/>
  <c r="H128" i="1"/>
  <c r="G128" i="1"/>
  <c r="D128" i="1"/>
  <c r="C128" i="1"/>
  <c r="H127" i="1"/>
  <c r="G127" i="1"/>
  <c r="D127" i="1"/>
  <c r="C127" i="1"/>
  <c r="D126" i="1"/>
  <c r="G126" i="1" s="1"/>
  <c r="C126" i="1"/>
  <c r="D125" i="1"/>
  <c r="C125" i="1"/>
  <c r="D124" i="1"/>
  <c r="C124" i="1"/>
  <c r="D123" i="1"/>
  <c r="C123" i="1"/>
  <c r="H122" i="1"/>
  <c r="G122" i="1"/>
  <c r="D122" i="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D71" i="1"/>
  <c r="C71" i="1"/>
  <c r="G70" i="1"/>
  <c r="D70" i="1"/>
  <c r="C70" i="1"/>
  <c r="H70" i="1" s="1"/>
  <c r="H69" i="1"/>
  <c r="G69" i="1"/>
  <c r="D69" i="1"/>
  <c r="C69" i="1"/>
  <c r="H68" i="1"/>
  <c r="G68" i="1"/>
  <c r="D68" i="1"/>
  <c r="C68" i="1"/>
  <c r="H67" i="1"/>
  <c r="G67" i="1"/>
  <c r="D67" i="1"/>
  <c r="C67" i="1"/>
  <c r="H66" i="1"/>
  <c r="D66" i="1"/>
  <c r="G66" i="1" s="1"/>
  <c r="C66" i="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155" i="1" l="1"/>
  <c r="G405" i="1"/>
  <c r="H1236" i="1"/>
  <c r="H1456" i="1"/>
  <c r="I1456" i="1"/>
  <c r="D5" i="7"/>
  <c r="H1453" i="1"/>
  <c r="H997" i="1"/>
  <c r="C412" i="1"/>
  <c r="H412" i="1" s="1"/>
  <c r="G288" i="1"/>
  <c r="D1216" i="1"/>
  <c r="G1278" i="1"/>
  <c r="G1217" i="1"/>
  <c r="G815" i="1"/>
  <c r="H713" i="1"/>
  <c r="H642" i="1"/>
  <c r="H404" i="1"/>
  <c r="E363" i="4"/>
  <c r="D358" i="1" s="1"/>
  <c r="G351" i="1"/>
  <c r="H351" i="1"/>
  <c r="E351" i="4"/>
  <c r="H1408" i="1"/>
  <c r="H290" i="1"/>
  <c r="E295" i="9"/>
  <c r="B295" i="9" s="1"/>
  <c r="F215" i="9"/>
  <c r="G1510" i="1"/>
  <c r="H1484" i="1"/>
  <c r="H1495" i="1"/>
  <c r="H1502" i="1"/>
  <c r="H1508" i="1"/>
  <c r="G1528" i="1"/>
  <c r="G1534" i="1"/>
  <c r="G1544" i="1"/>
  <c r="G1550" i="1"/>
  <c r="G1560" i="1"/>
  <c r="G1566" i="1"/>
  <c r="H1492" i="1"/>
  <c r="H1524" i="1"/>
  <c r="H1540" i="1"/>
  <c r="H1556" i="1"/>
  <c r="H1572" i="1"/>
  <c r="D24" i="8"/>
  <c r="C1499" i="1" s="1"/>
  <c r="H1499" i="1" s="1"/>
  <c r="G1526" i="1"/>
  <c r="D43" i="8"/>
  <c r="H1500" i="1"/>
  <c r="H1532" i="1"/>
  <c r="H1548" i="1"/>
  <c r="H1564" i="1"/>
  <c r="C1501" i="1"/>
  <c r="H1501" i="1" s="1"/>
  <c r="G1503" i="1"/>
  <c r="G1490" i="1"/>
  <c r="G1519" i="1"/>
  <c r="H1523" i="1"/>
  <c r="G1527" i="1"/>
  <c r="H1531" i="1"/>
  <c r="G1535" i="1"/>
  <c r="H1539" i="1"/>
  <c r="G1543" i="1"/>
  <c r="H1547" i="1"/>
  <c r="G1551" i="1"/>
  <c r="H1555" i="1"/>
  <c r="G1559" i="1"/>
  <c r="H1563" i="1"/>
  <c r="G1567" i="1"/>
  <c r="H1571" i="1"/>
  <c r="G1575" i="1"/>
  <c r="H1579" i="1"/>
  <c r="G1576" i="1"/>
  <c r="G1488" i="1"/>
  <c r="G1496" i="1"/>
  <c r="G1504" i="1"/>
  <c r="G1512" i="1"/>
  <c r="H1491" i="1"/>
  <c r="G1486" i="1"/>
  <c r="C1483" i="1"/>
  <c r="E32" i="9"/>
  <c r="B32" i="9" s="1"/>
  <c r="G1408" i="1"/>
  <c r="H1217" i="1"/>
  <c r="G1228" i="1"/>
  <c r="G1224" i="1"/>
  <c r="G1241" i="1"/>
  <c r="G1264" i="1"/>
  <c r="H1228" i="1"/>
  <c r="H1224" i="1"/>
  <c r="H1229" i="1"/>
  <c r="E245" i="5"/>
  <c r="D1222" i="1" s="1"/>
  <c r="H1223" i="1"/>
  <c r="F250" i="5"/>
  <c r="G404" i="1"/>
  <c r="E643" i="4"/>
  <c r="D637" i="1" s="1"/>
  <c r="F418" i="4"/>
  <c r="G289" i="1"/>
  <c r="E644" i="4"/>
  <c r="D638" i="1" s="1"/>
  <c r="E275" i="9"/>
  <c r="B275" i="9" s="1"/>
  <c r="G130" i="1"/>
  <c r="E286" i="9"/>
  <c r="B286" i="9" s="1"/>
  <c r="E299" i="9"/>
  <c r="B299" i="9" s="1"/>
  <c r="E27" i="9"/>
  <c r="B27" i="9" s="1"/>
  <c r="E33" i="9"/>
  <c r="B33" i="9" s="1"/>
  <c r="H816" i="1"/>
  <c r="G816" i="1"/>
  <c r="G715" i="1"/>
  <c r="G713" i="1"/>
  <c r="F219" i="9"/>
  <c r="B219" i="9" s="1"/>
  <c r="H711" i="1"/>
  <c r="H710" i="1"/>
  <c r="G710" i="1"/>
  <c r="H687" i="1"/>
  <c r="G687" i="1"/>
  <c r="G669" i="1"/>
  <c r="H668" i="1"/>
  <c r="G644" i="1"/>
  <c r="H645" i="1"/>
  <c r="H643" i="1"/>
  <c r="F652" i="4"/>
  <c r="G645" i="1"/>
  <c r="G643" i="1"/>
  <c r="G642" i="1"/>
  <c r="G641" i="1"/>
  <c r="H405" i="1"/>
  <c r="G412" i="1"/>
  <c r="F383" i="4"/>
  <c r="H364" i="1"/>
  <c r="F369" i="4"/>
  <c r="G354" i="1"/>
  <c r="G291" i="1"/>
  <c r="H413" i="1"/>
  <c r="G290" i="1"/>
  <c r="G413" i="1"/>
  <c r="H288" i="1"/>
  <c r="H411" i="1"/>
  <c r="G411" i="1"/>
  <c r="E273" i="9"/>
  <c r="B273" i="9" s="1"/>
  <c r="G259" i="1"/>
  <c r="H248" i="1"/>
  <c r="G255" i="1"/>
  <c r="G248" i="1"/>
  <c r="G256" i="1"/>
  <c r="E68" i="9"/>
  <c r="B68" i="9" s="1"/>
  <c r="F252" i="4"/>
  <c r="H206" i="1"/>
  <c r="G207" i="1"/>
  <c r="G206" i="1"/>
  <c r="H191" i="1"/>
  <c r="G191" i="1"/>
  <c r="H190" i="1"/>
  <c r="G189" i="1"/>
  <c r="H188" i="1"/>
  <c r="H184" i="1"/>
  <c r="G184" i="1"/>
  <c r="G187" i="1"/>
  <c r="E46" i="9"/>
  <c r="B46" i="9" s="1"/>
  <c r="F222" i="9"/>
  <c r="B222" i="9" s="1"/>
  <c r="H182" i="1"/>
  <c r="E45" i="9"/>
  <c r="B45" i="9" s="1"/>
  <c r="G182" i="1"/>
  <c r="H181" i="1"/>
  <c r="F220" i="9"/>
  <c r="B220" i="9" s="1"/>
  <c r="E44" i="9"/>
  <c r="B44" i="9" s="1"/>
  <c r="E43" i="9"/>
  <c r="B43" i="9" s="1"/>
  <c r="E42" i="9"/>
  <c r="B42" i="9" s="1"/>
  <c r="H178" i="1"/>
  <c r="G178" i="1"/>
  <c r="H177" i="1"/>
  <c r="G177" i="1"/>
  <c r="H176" i="1"/>
  <c r="G176" i="1"/>
  <c r="H175" i="1"/>
  <c r="H173" i="1"/>
  <c r="G175" i="1"/>
  <c r="H174" i="1"/>
  <c r="G173" i="1"/>
  <c r="F177" i="4"/>
  <c r="G174" i="1"/>
  <c r="G172" i="1"/>
  <c r="G170" i="1"/>
  <c r="H169" i="1"/>
  <c r="G169" i="1"/>
  <c r="F169" i="4"/>
  <c r="H165" i="1"/>
  <c r="H166" i="1"/>
  <c r="G165" i="1"/>
  <c r="G166" i="1"/>
  <c r="H164" i="1"/>
  <c r="G164" i="1"/>
  <c r="G163" i="1"/>
  <c r="H160" i="1"/>
  <c r="G162" i="1"/>
  <c r="E41" i="9"/>
  <c r="B41" i="9" s="1"/>
  <c r="G161" i="1"/>
  <c r="F164" i="4"/>
  <c r="G160" i="1"/>
  <c r="H161" i="1"/>
  <c r="H158" i="1"/>
  <c r="D152" i="4"/>
  <c r="C148" i="1" s="1"/>
  <c r="G157" i="1"/>
  <c r="F159" i="4"/>
  <c r="G155" i="1"/>
  <c r="H155" i="1"/>
  <c r="H157" i="1"/>
  <c r="E152" i="4"/>
  <c r="D148" i="1" s="1"/>
  <c r="H154" i="1"/>
  <c r="E40" i="9"/>
  <c r="B40" i="9" s="1"/>
  <c r="G154" i="1"/>
  <c r="F218" i="9"/>
  <c r="B218" i="9" s="1"/>
  <c r="G149" i="1"/>
  <c r="F153" i="4"/>
  <c r="H148" i="1"/>
  <c r="G148" i="1"/>
  <c r="G150" i="1"/>
  <c r="H131" i="1"/>
  <c r="H130" i="1"/>
  <c r="H129" i="1"/>
  <c r="F133" i="4"/>
  <c r="G129" i="1"/>
  <c r="G131" i="1"/>
  <c r="D124" i="4"/>
  <c r="C120" i="1" s="1"/>
  <c r="H126" i="1"/>
  <c r="H124" i="1"/>
  <c r="H125" i="1"/>
  <c r="F128" i="4"/>
  <c r="G125" i="1"/>
  <c r="G124" i="1"/>
  <c r="H123" i="1"/>
  <c r="G123" i="1"/>
  <c r="F112" i="4"/>
  <c r="E38" i="9"/>
  <c r="B38" i="9" s="1"/>
  <c r="G108" i="1"/>
  <c r="E106" i="4"/>
  <c r="D102" i="1" s="1"/>
  <c r="F217" i="9"/>
  <c r="B217" i="9" s="1"/>
  <c r="F83" i="4"/>
  <c r="H79" i="1"/>
  <c r="H81" i="1"/>
  <c r="E82" i="4"/>
  <c r="D78" i="1" s="1"/>
  <c r="H71" i="1"/>
  <c r="F74" i="4"/>
  <c r="E34" i="9"/>
  <c r="B34" i="9" s="1"/>
  <c r="G71" i="1"/>
  <c r="D50" i="4"/>
  <c r="F50" i="4" s="1"/>
  <c r="F68" i="4"/>
  <c r="G64" i="1"/>
  <c r="E31" i="9"/>
  <c r="B31" i="9" s="1"/>
  <c r="H64" i="1"/>
  <c r="H65" i="1"/>
  <c r="G65" i="1"/>
  <c r="E30" i="9"/>
  <c r="B30" i="9" s="1"/>
  <c r="E293" i="9"/>
  <c r="B293" i="9" s="1"/>
  <c r="E300" i="9"/>
  <c r="B300" i="9" s="1"/>
  <c r="B215" i="9"/>
  <c r="E292" i="9"/>
  <c r="B292" i="9" s="1"/>
  <c r="G1274" i="1"/>
  <c r="G1244" i="1"/>
  <c r="F259" i="5"/>
  <c r="G1236" i="1"/>
  <c r="D258" i="5"/>
  <c r="G1237" i="1"/>
  <c r="H1232" i="1"/>
  <c r="G1232" i="1"/>
  <c r="H1227" i="1"/>
  <c r="E282" i="9"/>
  <c r="B282" i="9" s="1"/>
  <c r="G1227" i="1"/>
  <c r="D245" i="5"/>
  <c r="C1222" i="1" s="1"/>
  <c r="E281" i="9"/>
  <c r="B281" i="9" s="1"/>
  <c r="G1223" i="1"/>
  <c r="F246" i="5"/>
  <c r="G1218" i="1"/>
  <c r="F239" i="5"/>
  <c r="C1216" i="1"/>
  <c r="D238" i="5"/>
  <c r="C1215" i="1" s="1"/>
  <c r="E308" i="9"/>
  <c r="B308" i="9" s="1"/>
  <c r="H1166" i="1"/>
  <c r="G1166" i="1"/>
  <c r="H1165" i="1"/>
  <c r="H307" i="9"/>
  <c r="D1154" i="1"/>
  <c r="G1157" i="1"/>
  <c r="H1157" i="1"/>
  <c r="G1156" i="1"/>
  <c r="H1155" i="1"/>
  <c r="F170" i="5"/>
  <c r="E290" i="9"/>
  <c r="B290" i="9" s="1"/>
  <c r="H1138" i="1"/>
  <c r="E287" i="9"/>
  <c r="B287" i="9" s="1"/>
  <c r="G1138" i="1"/>
  <c r="C1056" i="1"/>
  <c r="E285" i="9"/>
  <c r="B285" i="9" s="1"/>
  <c r="H1054" i="1"/>
  <c r="G1052" i="1"/>
  <c r="H1052" i="1"/>
  <c r="H1048" i="1"/>
  <c r="G1050" i="1"/>
  <c r="F70" i="5"/>
  <c r="G1048" i="1"/>
  <c r="D69" i="5"/>
  <c r="C1047" i="1" s="1"/>
  <c r="G1033" i="1"/>
  <c r="H1030" i="1"/>
  <c r="G1030" i="1"/>
  <c r="G1032" i="1"/>
  <c r="H1023" i="1"/>
  <c r="G1023" i="1"/>
  <c r="G1025" i="1"/>
  <c r="E12" i="5"/>
  <c r="D990" i="1" s="1"/>
  <c r="F35" i="5"/>
  <c r="H1013" i="1"/>
  <c r="G1014" i="1"/>
  <c r="G1013" i="1"/>
  <c r="G1006" i="1"/>
  <c r="F19" i="5"/>
  <c r="H998" i="1"/>
  <c r="G997" i="1"/>
  <c r="G998" i="1"/>
  <c r="G986" i="1"/>
  <c r="H1142" i="1"/>
  <c r="G1142" i="1"/>
  <c r="H1409" i="1"/>
  <c r="G1409" i="1"/>
  <c r="H1447" i="1"/>
  <c r="G1447" i="1"/>
  <c r="I1447" i="1" s="1"/>
  <c r="H1464" i="1"/>
  <c r="G1464" i="1"/>
  <c r="I1464" i="1" s="1"/>
  <c r="H1468" i="1"/>
  <c r="G1468" i="1"/>
  <c r="I1468" i="1" s="1"/>
  <c r="H1481" i="1"/>
  <c r="G1481" i="1"/>
  <c r="C102" i="1"/>
  <c r="G1380" i="1"/>
  <c r="G1389" i="1"/>
  <c r="G1396" i="1"/>
  <c r="G1416" i="1"/>
  <c r="H1419" i="1"/>
  <c r="G1419" i="1"/>
  <c r="G1432" i="1"/>
  <c r="H1439" i="1"/>
  <c r="G1439" i="1"/>
  <c r="H1443" i="1"/>
  <c r="G1443" i="1"/>
  <c r="G1449" i="1"/>
  <c r="I1449" i="1" s="1"/>
  <c r="G1453" i="1"/>
  <c r="G1462" i="1"/>
  <c r="I1462" i="1" s="1"/>
  <c r="G1466" i="1"/>
  <c r="I1466" i="1" s="1"/>
  <c r="H1489" i="1"/>
  <c r="G1489" i="1"/>
  <c r="H1521" i="1"/>
  <c r="G1521" i="1"/>
  <c r="H1529" i="1"/>
  <c r="G1529" i="1"/>
  <c r="H1537" i="1"/>
  <c r="G1537" i="1"/>
  <c r="H1545" i="1"/>
  <c r="G1545" i="1"/>
  <c r="H1553" i="1"/>
  <c r="G1553" i="1"/>
  <c r="H1561" i="1"/>
  <c r="G1561" i="1"/>
  <c r="H1569" i="1"/>
  <c r="G1569" i="1"/>
  <c r="H1577" i="1"/>
  <c r="G1577" i="1"/>
  <c r="D44" i="4"/>
  <c r="F45" i="4"/>
  <c r="H1425" i="1"/>
  <c r="G1425" i="1"/>
  <c r="J1441" i="1"/>
  <c r="G1441" i="1"/>
  <c r="I1441" i="1" s="1"/>
  <c r="H1451" i="1"/>
  <c r="G1451" i="1"/>
  <c r="I1451" i="1" s="1"/>
  <c r="H1493" i="1"/>
  <c r="G1493" i="1"/>
  <c r="G1378" i="1"/>
  <c r="G1387" i="1"/>
  <c r="G1394" i="1"/>
  <c r="G1403" i="1"/>
  <c r="H1406" i="1"/>
  <c r="G1410" i="1"/>
  <c r="H1413" i="1"/>
  <c r="G1413" i="1"/>
  <c r="H1422" i="1"/>
  <c r="G1426" i="1"/>
  <c r="H1429" i="1"/>
  <c r="G1429" i="1"/>
  <c r="H1441" i="1"/>
  <c r="H1445" i="1"/>
  <c r="J1447" i="1"/>
  <c r="J1451" i="1"/>
  <c r="H1454" i="1"/>
  <c r="G1454" i="1"/>
  <c r="G1458" i="1"/>
  <c r="J1464" i="1"/>
  <c r="J1468" i="1"/>
  <c r="J1472" i="1"/>
  <c r="H1477" i="1"/>
  <c r="G1477" i="1"/>
  <c r="H1479" i="1"/>
  <c r="G1479" i="1"/>
  <c r="I1479" i="1" s="1"/>
  <c r="H1497" i="1"/>
  <c r="G1497" i="1"/>
  <c r="H1505" i="1"/>
  <c r="G1505" i="1"/>
  <c r="H1513" i="1"/>
  <c r="G1513" i="1"/>
  <c r="H1522" i="1"/>
  <c r="G1522" i="1"/>
  <c r="F216" i="4"/>
  <c r="D215" i="4"/>
  <c r="H1407" i="1"/>
  <c r="G1407" i="1"/>
  <c r="H1423" i="1"/>
  <c r="G1423" i="1"/>
  <c r="J1445" i="1"/>
  <c r="J1449" i="1"/>
  <c r="H1458" i="1"/>
  <c r="J1462" i="1"/>
  <c r="J1466" i="1"/>
  <c r="H1498" i="1"/>
  <c r="G1498" i="1"/>
  <c r="H1506" i="1"/>
  <c r="G1506" i="1"/>
  <c r="H1514" i="1"/>
  <c r="G1514" i="1"/>
  <c r="G1414" i="1"/>
  <c r="H1417" i="1"/>
  <c r="G1417" i="1"/>
  <c r="G1430" i="1"/>
  <c r="H1433" i="1"/>
  <c r="G1433" i="1"/>
  <c r="I1471" i="1"/>
  <c r="E636" i="4"/>
  <c r="D630" i="1" s="1"/>
  <c r="H1411" i="1"/>
  <c r="G1411" i="1"/>
  <c r="H1427" i="1"/>
  <c r="G1427" i="1"/>
  <c r="I1452" i="1"/>
  <c r="H1457" i="1"/>
  <c r="G1457" i="1"/>
  <c r="I1457" i="1" s="1"/>
  <c r="H1461" i="1"/>
  <c r="G1461" i="1"/>
  <c r="D82" i="4"/>
  <c r="D163" i="4"/>
  <c r="D151" i="4" s="1"/>
  <c r="E196" i="4"/>
  <c r="D192" i="1" s="1"/>
  <c r="F210" i="4"/>
  <c r="G1379" i="1"/>
  <c r="G1395" i="1"/>
  <c r="H1405" i="1"/>
  <c r="G1405" i="1"/>
  <c r="G1418" i="1"/>
  <c r="H1421" i="1"/>
  <c r="G1421" i="1"/>
  <c r="G1434" i="1"/>
  <c r="G1438" i="1"/>
  <c r="I1442" i="1"/>
  <c r="H1448" i="1"/>
  <c r="I1448" i="1" s="1"/>
  <c r="H1452" i="1"/>
  <c r="G1455" i="1"/>
  <c r="I1455" i="1" s="1"/>
  <c r="G1459" i="1"/>
  <c r="I1459" i="1" s="1"/>
  <c r="H1465" i="1"/>
  <c r="I1465" i="1" s="1"/>
  <c r="G1412" i="1"/>
  <c r="H1415" i="1"/>
  <c r="G1415" i="1"/>
  <c r="G1428" i="1"/>
  <c r="H1431" i="1"/>
  <c r="G1431" i="1"/>
  <c r="H1474" i="1"/>
  <c r="G1474" i="1"/>
  <c r="I1478" i="1"/>
  <c r="H1485" i="1"/>
  <c r="G1485" i="1"/>
  <c r="F17" i="4"/>
  <c r="D7" i="4"/>
  <c r="E124" i="4"/>
  <c r="F125" i="4"/>
  <c r="F519" i="4"/>
  <c r="D515" i="4"/>
  <c r="F114" i="6"/>
  <c r="H27" i="3"/>
  <c r="D593" i="4"/>
  <c r="F599" i="4"/>
  <c r="F5" i="6"/>
  <c r="J1446" i="1"/>
  <c r="J1450" i="1"/>
  <c r="J1456" i="1"/>
  <c r="J1460" i="1"/>
  <c r="J1463" i="1"/>
  <c r="J1467" i="1"/>
  <c r="J1473" i="1"/>
  <c r="J1476" i="1"/>
  <c r="D644" i="4"/>
  <c r="D643" i="4"/>
  <c r="F416" i="4"/>
  <c r="E420" i="4"/>
  <c r="H289" i="9"/>
  <c r="E87" i="5"/>
  <c r="D190" i="5"/>
  <c r="F198" i="5"/>
  <c r="F43" i="6"/>
  <c r="D35" i="6"/>
  <c r="E6" i="7"/>
  <c r="F421" i="4"/>
  <c r="E141" i="6"/>
  <c r="G1530" i="1"/>
  <c r="G1538" i="1"/>
  <c r="G1546" i="1"/>
  <c r="G1554" i="1"/>
  <c r="G1562" i="1"/>
  <c r="G1570" i="1"/>
  <c r="G1578" i="1"/>
  <c r="B261" i="9"/>
  <c r="H1440" i="1"/>
  <c r="I1440" i="1" s="1"/>
  <c r="H1444" i="1"/>
  <c r="I1444" i="1" s="1"/>
  <c r="G1509" i="1"/>
  <c r="G1525" i="1"/>
  <c r="G1533" i="1"/>
  <c r="G1541" i="1"/>
  <c r="G1549" i="1"/>
  <c r="G1557" i="1"/>
  <c r="G1565" i="1"/>
  <c r="G1573" i="1"/>
  <c r="F134" i="4"/>
  <c r="F188" i="4"/>
  <c r="D363" i="4"/>
  <c r="D472" i="4"/>
  <c r="D484" i="4"/>
  <c r="F485" i="4"/>
  <c r="F224" i="5"/>
  <c r="D206" i="5"/>
  <c r="E163" i="4"/>
  <c r="D159" i="1" s="1"/>
  <c r="F225" i="4"/>
  <c r="D311" i="4"/>
  <c r="D351" i="4"/>
  <c r="F352" i="4"/>
  <c r="B49" i="9"/>
  <c r="H21" i="9"/>
  <c r="G21" i="9"/>
  <c r="F196" i="4"/>
  <c r="D299" i="4"/>
  <c r="F300" i="4"/>
  <c r="D580" i="4"/>
  <c r="D12" i="5"/>
  <c r="D7" i="5" s="1"/>
  <c r="D177" i="5"/>
  <c r="F180" i="5"/>
  <c r="F88" i="5"/>
  <c r="D146" i="5"/>
  <c r="E176" i="5"/>
  <c r="F229" i="9"/>
  <c r="B229" i="9" s="1"/>
  <c r="B236" i="9"/>
  <c r="F245" i="9"/>
  <c r="B245" i="9" s="1"/>
  <c r="B252" i="9"/>
  <c r="F261" i="9"/>
  <c r="B268" i="9"/>
  <c r="D459" i="4"/>
  <c r="D529" i="4"/>
  <c r="I10" i="9"/>
  <c r="B114" i="9"/>
  <c r="G164" i="9"/>
  <c r="E164" i="9" s="1"/>
  <c r="B164" i="9" s="1"/>
  <c r="M213" i="9"/>
  <c r="B74" i="9"/>
  <c r="B146" i="9"/>
  <c r="B214" i="9"/>
  <c r="B230" i="9"/>
  <c r="B246" i="9"/>
  <c r="B262" i="9"/>
  <c r="F581" i="4"/>
  <c r="F79" i="5"/>
  <c r="F135" i="5"/>
  <c r="D89" i="6"/>
  <c r="F115" i="6"/>
  <c r="B98" i="9"/>
  <c r="F221" i="9"/>
  <c r="B221" i="9" s="1"/>
  <c r="B228" i="9"/>
  <c r="F237" i="9"/>
  <c r="B237" i="9" s="1"/>
  <c r="B244" i="9"/>
  <c r="F253" i="9"/>
  <c r="B253" i="9" s="1"/>
  <c r="B260" i="9"/>
  <c r="F269" i="9"/>
  <c r="B269"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E289" i="9"/>
  <c r="B289" i="9" s="1"/>
  <c r="B58" i="9"/>
  <c r="B67" i="9"/>
  <c r="B106" i="9"/>
  <c r="G162" i="9"/>
  <c r="E162" i="9" s="1"/>
  <c r="B162" i="9" s="1"/>
  <c r="B238" i="9"/>
  <c r="B254" i="9"/>
  <c r="B270" i="9"/>
  <c r="C1436" i="1" l="1"/>
  <c r="H29" i="3"/>
  <c r="E7" i="5"/>
  <c r="I20" i="3" s="1"/>
  <c r="E350" i="4"/>
  <c r="D346" i="1"/>
  <c r="D42" i="8"/>
  <c r="C1517" i="1" s="1"/>
  <c r="G1499" i="1"/>
  <c r="C1518" i="1"/>
  <c r="I35" i="3"/>
  <c r="G1501" i="1"/>
  <c r="G1483" i="1"/>
  <c r="H1483" i="1"/>
  <c r="F238" i="5"/>
  <c r="E237" i="5"/>
  <c r="I23" i="3" s="1"/>
  <c r="H1222" i="1"/>
  <c r="F152" i="4"/>
  <c r="F106" i="4"/>
  <c r="E6" i="4"/>
  <c r="E412" i="4" s="1"/>
  <c r="C46" i="1"/>
  <c r="H46" i="1" s="1"/>
  <c r="F258" i="5"/>
  <c r="C1235" i="1"/>
  <c r="F245" i="5"/>
  <c r="G1222" i="1"/>
  <c r="D237" i="5"/>
  <c r="C1214" i="1" s="1"/>
  <c r="G1215" i="1"/>
  <c r="H1215" i="1"/>
  <c r="H1216" i="1"/>
  <c r="G1216" i="1"/>
  <c r="G1056" i="1"/>
  <c r="H1056" i="1"/>
  <c r="F69" i="5"/>
  <c r="H1047" i="1"/>
  <c r="G1047" i="1"/>
  <c r="H17" i="3"/>
  <c r="D289" i="4"/>
  <c r="C147" i="1"/>
  <c r="E165" i="9"/>
  <c r="B165" i="9" s="1"/>
  <c r="D528" i="4"/>
  <c r="F529" i="4"/>
  <c r="C523" i="1"/>
  <c r="E21" i="9"/>
  <c r="F363" i="4"/>
  <c r="C358" i="1"/>
  <c r="F644" i="4"/>
  <c r="C638" i="1"/>
  <c r="F82" i="4"/>
  <c r="C78" i="1"/>
  <c r="H20" i="3"/>
  <c r="C985" i="1"/>
  <c r="F472" i="4"/>
  <c r="C466" i="1"/>
  <c r="F643" i="4"/>
  <c r="C637" i="1"/>
  <c r="F459" i="4"/>
  <c r="C453" i="1"/>
  <c r="I22" i="3"/>
  <c r="D1153" i="1"/>
  <c r="D1435" i="1"/>
  <c r="I28" i="3"/>
  <c r="G309" i="9"/>
  <c r="E309" i="9" s="1"/>
  <c r="B309" i="9" s="1"/>
  <c r="F190" i="5"/>
  <c r="C1167" i="1"/>
  <c r="F146" i="5"/>
  <c r="C1124" i="1"/>
  <c r="G307" i="9"/>
  <c r="E307" i="9" s="1"/>
  <c r="B307" i="9" s="1"/>
  <c r="F177" i="5"/>
  <c r="D176" i="5"/>
  <c r="C1154" i="1"/>
  <c r="E151" i="4"/>
  <c r="F151" i="4" s="1"/>
  <c r="D68" i="5"/>
  <c r="D6" i="5" s="1"/>
  <c r="E68" i="5"/>
  <c r="D1065" i="1"/>
  <c r="F515" i="4"/>
  <c r="C509" i="1"/>
  <c r="I1477" i="1"/>
  <c r="I1458" i="1"/>
  <c r="F12" i="5"/>
  <c r="C990" i="1"/>
  <c r="G310" i="9"/>
  <c r="E310" i="9" s="1"/>
  <c r="B310" i="9" s="1"/>
  <c r="F206" i="5"/>
  <c r="C1183" i="1"/>
  <c r="I1474" i="1"/>
  <c r="F89" i="6"/>
  <c r="C1383" i="1"/>
  <c r="F163" i="4"/>
  <c r="C159" i="1"/>
  <c r="F580" i="4"/>
  <c r="C574" i="1"/>
  <c r="D350" i="4"/>
  <c r="F351" i="4"/>
  <c r="C346" i="1"/>
  <c r="D420" i="4"/>
  <c r="D141" i="6"/>
  <c r="I1443" i="1"/>
  <c r="H102" i="1"/>
  <c r="G102" i="1"/>
  <c r="F311" i="4"/>
  <c r="C306" i="1"/>
  <c r="E5" i="7"/>
  <c r="D1437" i="1"/>
  <c r="E635" i="4"/>
  <c r="D629" i="1" s="1"/>
  <c r="D414" i="1"/>
  <c r="G317" i="9"/>
  <c r="E317" i="9" s="1"/>
  <c r="F124" i="4"/>
  <c r="D120" i="1"/>
  <c r="F44" i="4"/>
  <c r="C40" i="1"/>
  <c r="F593" i="4"/>
  <c r="C587" i="1"/>
  <c r="G312" i="9"/>
  <c r="E312" i="9" s="1"/>
  <c r="D298" i="4"/>
  <c r="F299" i="4"/>
  <c r="C294" i="1"/>
  <c r="F484" i="4"/>
  <c r="C478" i="1"/>
  <c r="F35" i="6"/>
  <c r="H25" i="3"/>
  <c r="C1329" i="1"/>
  <c r="D6" i="4"/>
  <c r="F7" i="4"/>
  <c r="C3" i="1"/>
  <c r="H192" i="1"/>
  <c r="G192" i="1"/>
  <c r="F215" i="4"/>
  <c r="C211" i="1"/>
  <c r="I1439" i="1"/>
  <c r="D985" i="1" l="1"/>
  <c r="G985" i="1" s="1"/>
  <c r="F7" i="5"/>
  <c r="D345" i="1"/>
  <c r="E408" i="4"/>
  <c r="D403" i="1" s="1"/>
  <c r="E407" i="4"/>
  <c r="D402" i="1" s="1"/>
  <c r="G313" i="9"/>
  <c r="E313" i="9" s="1"/>
  <c r="B313" i="9" s="1"/>
  <c r="H19" i="9"/>
  <c r="E19" i="9" s="1"/>
  <c r="B19" i="9" s="1"/>
  <c r="K1450" i="9"/>
  <c r="I34" i="3"/>
  <c r="H1518" i="1"/>
  <c r="G1518" i="1"/>
  <c r="E175" i="5"/>
  <c r="D1152" i="1" s="1"/>
  <c r="D1214" i="1"/>
  <c r="H1214" i="1" s="1"/>
  <c r="I16" i="3"/>
  <c r="D2" i="1"/>
  <c r="G46" i="1"/>
  <c r="H1235" i="1"/>
  <c r="G1235" i="1"/>
  <c r="H23" i="3"/>
  <c r="F237" i="5"/>
  <c r="C984" i="1"/>
  <c r="G211" i="1"/>
  <c r="H211" i="1"/>
  <c r="H358" i="1"/>
  <c r="G358" i="1"/>
  <c r="H306" i="1"/>
  <c r="G306" i="1"/>
  <c r="D413" i="4"/>
  <c r="D291" i="4"/>
  <c r="C285" i="1"/>
  <c r="G587" i="1"/>
  <c r="H587" i="1"/>
  <c r="I29" i="3"/>
  <c r="D1436" i="1"/>
  <c r="G315" i="9"/>
  <c r="E315" i="9" s="1"/>
  <c r="G453" i="1"/>
  <c r="H453" i="1"/>
  <c r="H1154" i="1"/>
  <c r="G1154" i="1"/>
  <c r="G3" i="1"/>
  <c r="H3" i="1"/>
  <c r="H294" i="1"/>
  <c r="G294" i="1"/>
  <c r="H120" i="1"/>
  <c r="G120" i="1"/>
  <c r="H28" i="3"/>
  <c r="F141" i="6"/>
  <c r="C1435" i="1"/>
  <c r="G159" i="1"/>
  <c r="H159" i="1"/>
  <c r="H990" i="1"/>
  <c r="G990" i="1"/>
  <c r="G1065" i="1"/>
  <c r="H1065" i="1"/>
  <c r="D175" i="5"/>
  <c r="G278" i="9" s="1"/>
  <c r="F176" i="5"/>
  <c r="H22" i="3"/>
  <c r="C1153" i="1"/>
  <c r="G637" i="1"/>
  <c r="H637" i="1"/>
  <c r="B21" i="9"/>
  <c r="H478" i="1"/>
  <c r="G478" i="1"/>
  <c r="H40" i="1"/>
  <c r="G40" i="1"/>
  <c r="G509" i="1"/>
  <c r="H509" i="1"/>
  <c r="D635" i="4"/>
  <c r="F420" i="4"/>
  <c r="C414" i="1"/>
  <c r="I21" i="3"/>
  <c r="D1046" i="1"/>
  <c r="E6" i="5"/>
  <c r="G523" i="1"/>
  <c r="H523" i="1"/>
  <c r="F350" i="4"/>
  <c r="D408" i="4"/>
  <c r="C345" i="1"/>
  <c r="D412" i="4"/>
  <c r="D290" i="4"/>
  <c r="F6" i="4"/>
  <c r="H16" i="3"/>
  <c r="C2" i="1"/>
  <c r="D407" i="4"/>
  <c r="F298" i="4"/>
  <c r="C293" i="1"/>
  <c r="F68" i="5"/>
  <c r="H21" i="3"/>
  <c r="C1046" i="1"/>
  <c r="H466" i="1"/>
  <c r="G466" i="1"/>
  <c r="H78" i="1"/>
  <c r="G78" i="1"/>
  <c r="E316" i="9"/>
  <c r="B317" i="9"/>
  <c r="H1517" i="1"/>
  <c r="G1517" i="1"/>
  <c r="H11" i="3"/>
  <c r="H346" i="1"/>
  <c r="G346" i="1"/>
  <c r="H1383" i="1"/>
  <c r="G1383" i="1"/>
  <c r="G1329" i="1"/>
  <c r="H1329" i="1"/>
  <c r="B312" i="9"/>
  <c r="E289" i="4"/>
  <c r="F289" i="4" s="1"/>
  <c r="I17" i="3"/>
  <c r="D147" i="1"/>
  <c r="G147" i="1" s="1"/>
  <c r="H1124" i="1"/>
  <c r="G1124" i="1"/>
  <c r="D636" i="4"/>
  <c r="F528" i="4"/>
  <c r="C522" i="1"/>
  <c r="H638" i="1"/>
  <c r="G638" i="1"/>
  <c r="H1437" i="1"/>
  <c r="G1437" i="1"/>
  <c r="H574" i="1"/>
  <c r="G574" i="1"/>
  <c r="G1183" i="1"/>
  <c r="H1183" i="1"/>
  <c r="G1167" i="1"/>
  <c r="H1167" i="1"/>
  <c r="E639" i="4"/>
  <c r="D407" i="1"/>
  <c r="H985" i="1" l="1"/>
  <c r="E311" i="9"/>
  <c r="G1214" i="1"/>
  <c r="F408" i="4"/>
  <c r="C403" i="1"/>
  <c r="G1153" i="1"/>
  <c r="H1153" i="1"/>
  <c r="C286" i="1"/>
  <c r="H147" i="1"/>
  <c r="H1435" i="1"/>
  <c r="G1435" i="1"/>
  <c r="D639" i="4"/>
  <c r="D414" i="4"/>
  <c r="F412" i="4"/>
  <c r="C407" i="1"/>
  <c r="F175" i="5"/>
  <c r="C1152" i="1"/>
  <c r="D633" i="1"/>
  <c r="G293" i="1"/>
  <c r="H293" i="1"/>
  <c r="H278" i="9"/>
  <c r="E278" i="9" s="1"/>
  <c r="D984" i="1"/>
  <c r="H984" i="1" s="1"/>
  <c r="E413" i="4"/>
  <c r="F413" i="4" s="1"/>
  <c r="E291" i="4"/>
  <c r="D287" i="1" s="1"/>
  <c r="D285" i="1"/>
  <c r="H285" i="1" s="1"/>
  <c r="E290" i="4"/>
  <c r="D286" i="1" s="1"/>
  <c r="F407" i="4"/>
  <c r="C402" i="1"/>
  <c r="F291" i="4"/>
  <c r="C287" i="1"/>
  <c r="H522" i="1"/>
  <c r="G522" i="1"/>
  <c r="H2" i="1"/>
  <c r="G2" i="1"/>
  <c r="G345" i="1"/>
  <c r="H345" i="1"/>
  <c r="H414" i="1"/>
  <c r="G414" i="1"/>
  <c r="B315" i="9"/>
  <c r="E314" i="9"/>
  <c r="I10" i="3" s="1"/>
  <c r="D640" i="4"/>
  <c r="D415" i="4"/>
  <c r="C408" i="1"/>
  <c r="F6" i="5"/>
  <c r="N3" i="9"/>
  <c r="I11" i="3"/>
  <c r="H1436" i="1"/>
  <c r="G1436" i="1"/>
  <c r="F636" i="4"/>
  <c r="C630" i="1"/>
  <c r="H9" i="3"/>
  <c r="H1046" i="1"/>
  <c r="G1046" i="1"/>
  <c r="F635" i="4"/>
  <c r="C629" i="1"/>
  <c r="G284" i="9"/>
  <c r="E284" i="9" s="1"/>
  <c r="B284" i="9" s="1"/>
  <c r="H8" i="3" l="1"/>
  <c r="M3" i="9" s="1"/>
  <c r="G984" i="1"/>
  <c r="G285" i="1"/>
  <c r="F290" i="4"/>
  <c r="H630" i="1"/>
  <c r="G630" i="1"/>
  <c r="G403" i="1"/>
  <c r="H403" i="1"/>
  <c r="G629" i="1"/>
  <c r="H629" i="1"/>
  <c r="D642" i="4"/>
  <c r="C634" i="1"/>
  <c r="H1152" i="1"/>
  <c r="G1152" i="1"/>
  <c r="C410" i="1"/>
  <c r="B278" i="9"/>
  <c r="E277" i="9"/>
  <c r="G287" i="1"/>
  <c r="H287" i="1"/>
  <c r="G407" i="1"/>
  <c r="H407" i="1"/>
  <c r="H402" i="1"/>
  <c r="G402" i="1"/>
  <c r="H286" i="1"/>
  <c r="G286" i="1"/>
  <c r="K3" i="9"/>
  <c r="I9" i="3"/>
  <c r="F414" i="4"/>
  <c r="C409" i="1"/>
  <c r="D641" i="4"/>
  <c r="F639" i="4"/>
  <c r="C633" i="1"/>
  <c r="E640" i="4"/>
  <c r="E415" i="4"/>
  <c r="D410" i="1" s="1"/>
  <c r="D408" i="1"/>
  <c r="H408" i="1" s="1"/>
  <c r="E414" i="4"/>
  <c r="D409" i="1" s="1"/>
  <c r="I8" i="3" l="1"/>
  <c r="F415" i="4"/>
  <c r="H410" i="1"/>
  <c r="G410" i="1"/>
  <c r="G409" i="1"/>
  <c r="H409" i="1"/>
  <c r="E642" i="4"/>
  <c r="F642" i="4" s="1"/>
  <c r="D634" i="1"/>
  <c r="H634" i="1" s="1"/>
  <c r="E641" i="4"/>
  <c r="G408" i="1"/>
  <c r="G633" i="1"/>
  <c r="H633" i="1"/>
  <c r="F640" i="4"/>
  <c r="F641" i="4"/>
  <c r="D645" i="4"/>
  <c r="C635" i="1"/>
  <c r="D646" i="4"/>
  <c r="C636" i="1"/>
  <c r="G634" i="1" l="1"/>
  <c r="F646" i="4"/>
  <c r="H19" i="3"/>
  <c r="C640" i="1"/>
  <c r="H18" i="3"/>
  <c r="C639" i="1"/>
  <c r="E645" i="4"/>
  <c r="D635" i="1"/>
  <c r="G635" i="1" s="1"/>
  <c r="E646" i="4"/>
  <c r="D636" i="1"/>
  <c r="H636" i="1" s="1"/>
  <c r="G636" i="1" l="1"/>
  <c r="H635" i="1"/>
  <c r="I18" i="3"/>
  <c r="D639" i="1"/>
  <c r="G639" i="1" s="1"/>
  <c r="G276" i="9"/>
  <c r="E276" i="9" s="1"/>
  <c r="B276" i="9" s="1"/>
  <c r="F645" i="4"/>
  <c r="I19" i="3"/>
  <c r="D640" i="1"/>
  <c r="H7" i="3" s="1"/>
  <c r="H640" i="1" l="1"/>
  <c r="G640" i="1"/>
  <c r="H639" i="1"/>
  <c r="J3" i="9"/>
  <c r="M272" i="9" l="1"/>
  <c r="L272" i="9"/>
  <c r="H274" i="9"/>
  <c r="G17" i="9"/>
  <c r="H18" i="9"/>
  <c r="G274" i="9"/>
  <c r="G18" i="9"/>
  <c r="L16" i="9"/>
  <c r="H15" i="9"/>
  <c r="K6" i="9"/>
  <c r="I17" i="9"/>
  <c r="G16" i="9"/>
  <c r="J11" i="9"/>
  <c r="I8" i="9"/>
  <c r="K11" i="9"/>
  <c r="J5" i="9"/>
  <c r="I7" i="9"/>
  <c r="I13" i="9"/>
  <c r="K8" i="9"/>
  <c r="J10" i="9"/>
  <c r="J7" i="9"/>
  <c r="J6" i="9"/>
  <c r="K9" i="9"/>
  <c r="K7" i="9"/>
  <c r="I11" i="9"/>
  <c r="J9" i="9"/>
  <c r="K12" i="9"/>
  <c r="J12" i="9"/>
  <c r="G15" i="9"/>
  <c r="K13" i="9"/>
  <c r="K10" i="9"/>
  <c r="I6" i="9"/>
  <c r="H16" i="9"/>
  <c r="J13" i="9"/>
  <c r="L15" i="9"/>
  <c r="I12" i="9"/>
  <c r="K5" i="9"/>
  <c r="J17" i="9"/>
  <c r="M16" i="9"/>
  <c r="M15" i="9"/>
  <c r="I9" i="9"/>
  <c r="H17" i="9"/>
  <c r="J8" i="9"/>
  <c r="I5" i="9"/>
  <c r="F272" i="9" l="1"/>
  <c r="B272" i="9" s="1"/>
  <c r="E18" i="9"/>
  <c r="B18" i="9" s="1"/>
  <c r="E12" i="9"/>
  <c r="B12" i="9" s="1"/>
  <c r="E274" i="9"/>
  <c r="B274" i="9" s="1"/>
  <c r="E11" i="9"/>
  <c r="B11" i="9" s="1"/>
  <c r="F16" i="9"/>
  <c r="E7" i="9"/>
  <c r="B7" i="9" s="1"/>
  <c r="E8" i="9"/>
  <c r="B8" i="9" s="1"/>
  <c r="E15" i="9"/>
  <c r="E13" i="9"/>
  <c r="B13" i="9" s="1"/>
  <c r="E6" i="9"/>
  <c r="B6" i="9" s="1"/>
  <c r="E10" i="9"/>
  <c r="B10" i="9" s="1"/>
  <c r="E16" i="9"/>
  <c r="E17" i="9"/>
  <c r="B17" i="9" s="1"/>
  <c r="E9" i="9"/>
  <c r="B9" i="9" s="1"/>
  <c r="E5" i="9"/>
  <c r="F15" i="9"/>
  <c r="F20" i="9"/>
  <c r="B16" i="9" l="1"/>
  <c r="E20" i="9"/>
  <c r="I7" i="3" s="1"/>
  <c r="F14" i="9"/>
  <c r="F3" i="9" s="1"/>
  <c r="B15"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<sst xmlns="http://schemas.openxmlformats.org/spreadsheetml/2006/main" count="4369" uniqueCount="3421">
  <si>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</si>
  <si>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</si>
  <si>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</si>
  <si>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</si>
  <si>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</si>
  <si>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</si>
  <si>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</si>
  <si>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</si>
  <si>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</si>
  <si>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</si>
  <si>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</si>
  <si>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</si>
  <si>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</si>
  <si>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</si>
  <si>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</si>
  <si>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</si>
  <si>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</si>
  <si>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</si>
  <si>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</si>
  <si>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</si>
  <si>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</si>
  <si>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</si>
  <si>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</si>
  <si>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</si>
  <si>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</si>
  <si>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</si>
  <si>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</si>
  <si>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</si>
  <si>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</si>
  <si>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</si>
  <si>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</si>
  <si>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EKONOMSKA ŠKOLA VELIKA GORICA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</si>
  <si>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</si>
  <si>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</si>
  <si>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</si>
  <si>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</si>
  <si>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</si>
  <si>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</si>
  <si>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</si>
  <si>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</si>
  <si>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</si>
  <si>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</si>
  <si>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</si>
  <si>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</si>
  <si>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</si>
  <si>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</si>
  <si>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</si>
  <si>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</si>
  <si>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</si>
  <si>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16529 - EKONOMSKA ŠKOLA VELIKA GORICA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</si>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</sst>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1098750.99</v>
      </c>
      <c r="D2" s="6">
        <f>'PR-RAS'!E6</f>
        <v>1263225.0999999999</v>
      </c>
      <c r="E2" s="6">
        <v>0</v>
      </c>
      <c r="F2" s="6">
        <v>0</v>
      </c>
      <c r="G2" s="7">
        <f t="shared" ref="G2:G264" si="0">(B2/1000)*(C2*1+D2*2)</f>
        <v>3625.2011899999998</v>
      </c>
      <c r="H2" s="7">
        <f t="shared" ref="H2:H264" si="1">ABS(C2-ROUND(C2,0))+ABS(D2-ROUND(D2,0))</f>
        <v>0.10999999986961484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961860.08000000007</v>
      </c>
      <c r="D46" s="1">
        <f>'PR-RAS'!E50</f>
        <v>1092459.04</v>
      </c>
      <c r="E46" s="1">
        <v>0</v>
      </c>
      <c r="F46" s="1">
        <v>0</v>
      </c>
      <c r="G46" s="2">
        <f t="shared" si="0"/>
        <v>141605.0172</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913057.93</v>
      </c>
      <c r="D64" s="1">
        <f>'PR-RAS'!E68</f>
        <v>1055009.04</v>
      </c>
      <c r="E64" s="1">
        <v>0</v>
      </c>
      <c r="F64" s="1">
        <v>0</v>
      </c>
      <c r="G64" s="2">
        <f t="shared" si="0"/>
        <v>190453.78863000002</v>
      </c>
      <c r="H64" s="2">
        <f t="shared" si="1"/>
        <v>0.10999999998603016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912274.87</v>
      </c>
      <c r="D65" s="1">
        <f>'PR-RAS'!E69</f>
        <v>1054411.04</v>
      </c>
      <c r="E65" s="1">
        <v>0</v>
      </c>
      <c r="F65" s="1">
        <v>0</v>
      </c>
      <c r="G65" s="2">
        <f t="shared" si="0"/>
        <v>193350.20480000001</v>
      </c>
      <c r="H65" s="2">
        <f t="shared" si="1"/>
        <v>0.17000000004190952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783.06</v>
      </c>
      <c r="D66" s="1">
        <f>'PR-RAS'!E70</f>
        <v>598</v>
      </c>
      <c r="E66" s="1">
        <v>0</v>
      </c>
      <c r="F66" s="1">
        <v>0</v>
      </c>
      <c r="G66" s="2">
        <f t="shared" si="0"/>
        <v>128.63890000000001</v>
      </c>
      <c r="H66" s="2">
        <f t="shared" si="1"/>
        <v>5.999999999994543E-2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48802.15</v>
      </c>
      <c r="D70" s="1">
        <f>'PR-RAS'!E74</f>
        <v>37450</v>
      </c>
      <c r="E70" s="1">
        <v>0</v>
      </c>
      <c r="F70" s="1">
        <v>0</v>
      </c>
      <c r="G70" s="2">
        <f t="shared" si="0"/>
        <v>8535.4483500000006</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48802.15</v>
      </c>
      <c r="D71" s="1">
        <f>'PR-RAS'!E75</f>
        <v>37450</v>
      </c>
      <c r="E71" s="1">
        <v>0</v>
      </c>
      <c r="F71" s="1">
        <v>0</v>
      </c>
      <c r="G71" s="2">
        <f t="shared" si="0"/>
        <v>8659.1504999999997</v>
      </c>
      <c r="H71" s="2">
        <f t="shared" si="1"/>
        <v>0.15000000000145519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0.22</v>
      </c>
      <c r="D78" s="1">
        <f>'PR-RAS'!E82</f>
        <v>0.24</v>
      </c>
      <c r="E78" s="1">
        <v>0</v>
      </c>
      <c r="F78" s="1">
        <v>0</v>
      </c>
      <c r="G78" s="2">
        <f t="shared" si="0"/>
        <v>5.3899999999999997E-2</v>
      </c>
      <c r="H78" s="2">
        <f t="shared" si="1"/>
        <v>0.45999999999999996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0.22</v>
      </c>
      <c r="D79" s="1">
        <f>'PR-RAS'!E83</f>
        <v>0.24</v>
      </c>
      <c r="E79" s="1">
        <v>0</v>
      </c>
      <c r="F79" s="1">
        <v>0</v>
      </c>
      <c r="G79" s="2">
        <f t="shared" si="0"/>
        <v>5.4599999999999996E-2</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0.22</v>
      </c>
      <c r="D81" s="1">
        <f>'PR-RAS'!E85</f>
        <v>0.24</v>
      </c>
      <c r="E81" s="1">
        <v>0</v>
      </c>
      <c r="F81" s="1">
        <v>0</v>
      </c>
      <c r="G81" s="2">
        <f t="shared" si="0"/>
        <v>5.5999999999999994E-2</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1643.72</v>
      </c>
      <c r="D102" s="1">
        <f>'PR-RAS'!E106</f>
        <v>5766.92</v>
      </c>
      <c r="E102" s="1">
        <v>0</v>
      </c>
      <c r="F102" s="1">
        <v>0</v>
      </c>
      <c r="G102" s="2">
        <f t="shared" si="0"/>
        <v>1330.9335599999999</v>
      </c>
      <c r="H102" s="2">
        <f t="shared" si="1"/>
        <v>0.35999999999989996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1643.72</v>
      </c>
      <c r="D108" s="1">
        <f>'PR-RAS'!E112</f>
        <v>5766.92</v>
      </c>
      <c r="E108" s="1">
        <v>0</v>
      </c>
      <c r="F108" s="1">
        <v>0</v>
      </c>
      <c r="G108" s="2">
        <f t="shared" si="0"/>
        <v>1409.99892</v>
      </c>
      <c r="H108" s="2">
        <f t="shared" si="1"/>
        <v>0.35999999999989996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1643.72</v>
      </c>
      <c r="D113" s="1">
        <f>'PR-RAS'!E117</f>
        <v>5766.92</v>
      </c>
      <c r="E113" s="1">
        <v>0</v>
      </c>
      <c r="F113" s="1">
        <v>0</v>
      </c>
      <c r="G113" s="2">
        <f t="shared" si="0"/>
        <v>1475.88672</v>
      </c>
      <c r="H113" s="2">
        <f t="shared" si="1"/>
        <v>0.35999999999989996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29343.239999999998</v>
      </c>
      <c r="D120" s="1">
        <f>'PR-RAS'!E124</f>
        <v>24358.959999999999</v>
      </c>
      <c r="E120" s="1">
        <v>0</v>
      </c>
      <c r="F120" s="1">
        <v>0</v>
      </c>
      <c r="G120" s="2">
        <f t="shared" si="0"/>
        <v>9289.2780399999992</v>
      </c>
      <c r="H120" s="2">
        <f t="shared" si="1"/>
        <v>0.27999999999883585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23157.69</v>
      </c>
      <c r="D121" s="1">
        <f>'PR-RAS'!E125</f>
        <v>19210.48</v>
      </c>
      <c r="E121" s="1">
        <v>0</v>
      </c>
      <c r="F121" s="1">
        <v>0</v>
      </c>
      <c r="G121" s="2">
        <f t="shared" si="0"/>
        <v>7389.4379999999992</v>
      </c>
      <c r="H121" s="2">
        <f t="shared" si="1"/>
        <v>0.79000000000087311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23157.69</v>
      </c>
      <c r="D123" s="1">
        <f>'PR-RAS'!E127</f>
        <v>19210.48</v>
      </c>
      <c r="E123" s="1">
        <v>0</v>
      </c>
      <c r="F123" s="1">
        <v>0</v>
      </c>
      <c r="G123" s="2">
        <f t="shared" si="0"/>
        <v>7512.595299999999</v>
      </c>
      <c r="H123" s="2">
        <f t="shared" si="1"/>
        <v>0.79000000000087311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6185.5499999999993</v>
      </c>
      <c r="D124" s="1">
        <f>'PR-RAS'!E128</f>
        <v>5148.4799999999996</v>
      </c>
      <c r="E124" s="1">
        <v>0</v>
      </c>
      <c r="F124" s="1">
        <v>0</v>
      </c>
      <c r="G124" s="2">
        <f t="shared" si="0"/>
        <v>2027.3487299999997</v>
      </c>
      <c r="H124" s="2">
        <f t="shared" si="1"/>
        <v>0.93000000000029104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4340.7</v>
      </c>
      <c r="D125" s="1">
        <f>'PR-RAS'!E129</f>
        <v>2784.48</v>
      </c>
      <c r="E125" s="1">
        <v>0</v>
      </c>
      <c r="F125" s="1">
        <v>0</v>
      </c>
      <c r="G125" s="2">
        <f t="shared" si="0"/>
        <v>1228.79784</v>
      </c>
      <c r="H125" s="2">
        <f t="shared" si="1"/>
        <v>0.78000000000020009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1844.85</v>
      </c>
      <c r="D126" s="1">
        <f>'PR-RAS'!E130</f>
        <v>2364</v>
      </c>
      <c r="E126" s="1">
        <v>0</v>
      </c>
      <c r="F126" s="1">
        <v>0</v>
      </c>
      <c r="G126" s="2">
        <f t="shared" si="0"/>
        <v>821.60625000000005</v>
      </c>
      <c r="H126" s="2">
        <f t="shared" si="1"/>
        <v>0.15000000000009095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105903.73</v>
      </c>
      <c r="D129" s="1">
        <f>'PR-RAS'!E133</f>
        <v>140639.94</v>
      </c>
      <c r="E129" s="1">
        <v>0</v>
      </c>
      <c r="F129" s="1">
        <v>0</v>
      </c>
      <c r="G129" s="2">
        <f t="shared" si="0"/>
        <v>49559.502079999998</v>
      </c>
      <c r="H129" s="2">
        <f t="shared" si="1"/>
        <v>0.33000000000174623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105903.73</v>
      </c>
      <c r="D130" s="1">
        <f>'PR-RAS'!E134</f>
        <v>140639.94</v>
      </c>
      <c r="E130" s="1">
        <v>0</v>
      </c>
      <c r="F130" s="1">
        <v>0</v>
      </c>
      <c r="G130" s="2">
        <f t="shared" si="0"/>
        <v>49946.685689999998</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99267.59</v>
      </c>
      <c r="D131" s="1">
        <f>'PR-RAS'!E135</f>
        <v>140169.94</v>
      </c>
      <c r="E131" s="1">
        <v>0</v>
      </c>
      <c r="F131" s="1">
        <v>0</v>
      </c>
      <c r="G131" s="2">
        <f t="shared" si="0"/>
        <v>49348.971099999995</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6636.14</v>
      </c>
      <c r="D132" s="1">
        <f>'PR-RAS'!E136</f>
        <v>470</v>
      </c>
      <c r="E132" s="1">
        <v>0</v>
      </c>
      <c r="F132" s="1">
        <v>0</v>
      </c>
      <c r="G132" s="2">
        <f t="shared" si="0"/>
        <v>992.4743400000001</v>
      </c>
      <c r="H132" s="2">
        <f t="shared" si="1"/>
        <v>0.14000000000032742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1092737.56</v>
      </c>
      <c r="D147" s="1">
        <f>'PR-RAS'!E151</f>
        <v>1254356.23</v>
      </c>
      <c r="E147" s="1">
        <v>0</v>
      </c>
      <c r="F147" s="1">
        <v>0</v>
      </c>
      <c r="G147" s="2">
        <f t="shared" si="0"/>
        <v>525811.70291999995</v>
      </c>
      <c r="H147" s="2">
        <f t="shared" si="1"/>
        <v>0.66999999992549419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941678.49999999988</v>
      </c>
      <c r="D148" s="1">
        <f>'PR-RAS'!E152</f>
        <v>1091943.0900000001</v>
      </c>
      <c r="E148" s="1">
        <v>0</v>
      </c>
      <c r="F148" s="1">
        <v>0</v>
      </c>
      <c r="G148" s="2">
        <f t="shared" si="0"/>
        <v>459458.00796000002</v>
      </c>
      <c r="H148" s="2">
        <f t="shared" si="1"/>
        <v>0.59000000020023435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794872.1</v>
      </c>
      <c r="D149" s="1">
        <f>'PR-RAS'!E153</f>
        <v>898829.1</v>
      </c>
      <c r="E149" s="1">
        <v>0</v>
      </c>
      <c r="F149" s="1">
        <v>0</v>
      </c>
      <c r="G149" s="2">
        <f t="shared" si="0"/>
        <v>383694.48439999996</v>
      </c>
      <c r="H149" s="2">
        <f t="shared" si="1"/>
        <v>0.19999999995343387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794872.1</v>
      </c>
      <c r="D150" s="1">
        <f>'PR-RAS'!E154</f>
        <v>898829.1</v>
      </c>
      <c r="E150" s="1">
        <v>0</v>
      </c>
      <c r="F150" s="1">
        <v>0</v>
      </c>
      <c r="G150" s="2">
        <f t="shared" si="0"/>
        <v>386287.01469999994</v>
      </c>
      <c r="H150" s="2">
        <f t="shared" si="1"/>
        <v>0.19999999995343387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30362.95</v>
      </c>
      <c r="D154" s="1">
        <f>'PR-RAS'!E158</f>
        <v>48057.440000000002</v>
      </c>
      <c r="E154" s="1">
        <v>0</v>
      </c>
      <c r="F154" s="1">
        <v>0</v>
      </c>
      <c r="G154" s="2">
        <f t="shared" si="0"/>
        <v>19351.10799</v>
      </c>
      <c r="H154" s="2">
        <f t="shared" si="1"/>
        <v>0.49000000000160071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116443.45</v>
      </c>
      <c r="D155" s="1">
        <f>'PR-RAS'!E159</f>
        <v>145056.54999999999</v>
      </c>
      <c r="E155" s="1">
        <v>0</v>
      </c>
      <c r="F155" s="1">
        <v>0</v>
      </c>
      <c r="G155" s="2">
        <f t="shared" si="0"/>
        <v>62609.708699999996</v>
      </c>
      <c r="H155" s="2">
        <f t="shared" si="1"/>
        <v>0.90000000000873115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116442.97</v>
      </c>
      <c r="D157" s="1">
        <f>'PR-RAS'!E161</f>
        <v>145056.54999999999</v>
      </c>
      <c r="E157" s="1">
        <v>0</v>
      </c>
      <c r="F157" s="1">
        <v>0</v>
      </c>
      <c r="G157" s="2">
        <f t="shared" si="0"/>
        <v>63422.74691999999</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0.48</v>
      </c>
      <c r="D158" s="1">
        <f>'PR-RAS'!E162</f>
        <v>0</v>
      </c>
      <c r="E158" s="1">
        <v>0</v>
      </c>
      <c r="F158" s="1">
        <v>0</v>
      </c>
      <c r="G158" s="2">
        <f t="shared" si="0"/>
        <v>7.5359999999999996E-2</v>
      </c>
      <c r="H158" s="2">
        <f t="shared" si="1"/>
        <v>0.48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148112.47</v>
      </c>
      <c r="D159" s="1">
        <f>'PR-RAS'!E163</f>
        <v>157014.66999999998</v>
      </c>
      <c r="E159" s="1">
        <v>0</v>
      </c>
      <c r="F159" s="1">
        <v>0</v>
      </c>
      <c r="G159" s="2">
        <f t="shared" si="0"/>
        <v>73018.405979999996</v>
      </c>
      <c r="H159" s="2">
        <f t="shared" si="1"/>
        <v>0.8000000000174623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89897.3</v>
      </c>
      <c r="D160" s="1">
        <f>'PR-RAS'!E164</f>
        <v>80052.03</v>
      </c>
      <c r="E160" s="1">
        <v>0</v>
      </c>
      <c r="F160" s="1">
        <v>0</v>
      </c>
      <c r="G160" s="2">
        <f t="shared" si="0"/>
        <v>39750.216240000002</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9721.14</v>
      </c>
      <c r="D161" s="1">
        <f>'PR-RAS'!E165</f>
        <v>11557.63</v>
      </c>
      <c r="E161" s="1">
        <v>0</v>
      </c>
      <c r="F161" s="1">
        <v>0</v>
      </c>
      <c r="G161" s="2">
        <f t="shared" si="0"/>
        <v>5253.8239999999996</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28067.58</v>
      </c>
      <c r="D162" s="1">
        <f>'PR-RAS'!E166</f>
        <v>29058.55</v>
      </c>
      <c r="E162" s="1">
        <v>0</v>
      </c>
      <c r="F162" s="1">
        <v>0</v>
      </c>
      <c r="G162" s="2">
        <f t="shared" si="0"/>
        <v>13875.733479999999</v>
      </c>
      <c r="H162" s="2">
        <f t="shared" si="1"/>
        <v>0.86999999999898137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51738.11</v>
      </c>
      <c r="D163" s="1">
        <f>'PR-RAS'!E167</f>
        <v>38911.949999999997</v>
      </c>
      <c r="E163" s="1">
        <v>0</v>
      </c>
      <c r="F163" s="1">
        <v>0</v>
      </c>
      <c r="G163" s="2">
        <f t="shared" si="0"/>
        <v>20989.045620000001</v>
      </c>
      <c r="H163" s="2">
        <f t="shared" si="1"/>
        <v>0.16000000000349246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370.47</v>
      </c>
      <c r="D164" s="1">
        <f>'PR-RAS'!E168</f>
        <v>523.9</v>
      </c>
      <c r="E164" s="1">
        <v>0</v>
      </c>
      <c r="F164" s="1">
        <v>0</v>
      </c>
      <c r="G164" s="2">
        <f t="shared" si="0"/>
        <v>231.17801</v>
      </c>
      <c r="H164" s="2">
        <f t="shared" si="1"/>
        <v>0.57000000000005002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19166</v>
      </c>
      <c r="D165" s="1">
        <f>'PR-RAS'!E169</f>
        <v>17884.010000000002</v>
      </c>
      <c r="E165" s="1">
        <v>0</v>
      </c>
      <c r="F165" s="1">
        <v>0</v>
      </c>
      <c r="G165" s="2">
        <f t="shared" si="0"/>
        <v>9009.1792800000003</v>
      </c>
      <c r="H165" s="2">
        <f t="shared" si="1"/>
        <v>1.0000000002037268E-2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10196.65</v>
      </c>
      <c r="D166" s="1">
        <f>'PR-RAS'!E170</f>
        <v>12219.46</v>
      </c>
      <c r="E166" s="1">
        <v>0</v>
      </c>
      <c r="F166" s="1">
        <v>0</v>
      </c>
      <c r="G166" s="2">
        <f t="shared" si="0"/>
        <v>5714.8690500000002</v>
      </c>
      <c r="H166" s="2">
        <f t="shared" si="1"/>
        <v>0.80999999999949068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6044.26</v>
      </c>
      <c r="D169" s="1">
        <f>'PR-RAS'!E173</f>
        <v>4499.47</v>
      </c>
      <c r="E169" s="1">
        <v>0</v>
      </c>
      <c r="F169" s="1">
        <v>0</v>
      </c>
      <c r="G169" s="2">
        <f t="shared" si="0"/>
        <v>2527.2576000000004</v>
      </c>
      <c r="H169" s="2">
        <f t="shared" si="1"/>
        <v>0.73000000000047294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2858.74</v>
      </c>
      <c r="D170" s="1">
        <f>'PR-RAS'!E174</f>
        <v>1165.08</v>
      </c>
      <c r="E170" s="1">
        <v>0</v>
      </c>
      <c r="F170" s="1">
        <v>0</v>
      </c>
      <c r="G170" s="2">
        <f t="shared" si="0"/>
        <v>876.92409999999995</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66.349999999999994</v>
      </c>
      <c r="D172" s="1">
        <f>'PR-RAS'!E176</f>
        <v>0</v>
      </c>
      <c r="E172" s="1">
        <v>0</v>
      </c>
      <c r="F172" s="1">
        <v>0</v>
      </c>
      <c r="G172" s="2">
        <f t="shared" si="0"/>
        <v>11.34585</v>
      </c>
      <c r="H172" s="2">
        <f t="shared" si="1"/>
        <v>0.34999999999999432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31915.919999999995</v>
      </c>
      <c r="D173" s="1">
        <f>'PR-RAS'!E177</f>
        <v>43391.87999999999</v>
      </c>
      <c r="E173" s="1">
        <v>0</v>
      </c>
      <c r="F173" s="1">
        <v>0</v>
      </c>
      <c r="G173" s="2">
        <f t="shared" si="0"/>
        <v>20416.344959999995</v>
      </c>
      <c r="H173" s="2">
        <f t="shared" si="1"/>
        <v>0.20000000001527951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1725.97</v>
      </c>
      <c r="D174" s="1">
        <f>'PR-RAS'!E178</f>
        <v>1904.6</v>
      </c>
      <c r="E174" s="1">
        <v>0</v>
      </c>
      <c r="F174" s="1">
        <v>0</v>
      </c>
      <c r="G174" s="2">
        <f t="shared" si="0"/>
        <v>957.58440999999993</v>
      </c>
      <c r="H174" s="2">
        <f t="shared" si="1"/>
        <v>0.43000000000006366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12850.66</v>
      </c>
      <c r="D175" s="1">
        <f>'PR-RAS'!E179</f>
        <v>26381.72</v>
      </c>
      <c r="E175" s="1">
        <v>0</v>
      </c>
      <c r="F175" s="1">
        <v>0</v>
      </c>
      <c r="G175" s="2">
        <f t="shared" si="0"/>
        <v>11416.8534</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474.75</v>
      </c>
      <c r="D176" s="1">
        <f>'PR-RAS'!E180</f>
        <v>813.79</v>
      </c>
      <c r="E176" s="1">
        <v>0</v>
      </c>
      <c r="F176" s="1">
        <v>0</v>
      </c>
      <c r="G176" s="2">
        <f t="shared" si="0"/>
        <v>367.90774999999996</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6020.93</v>
      </c>
      <c r="D177" s="1">
        <f>'PR-RAS'!E181</f>
        <v>5943.38</v>
      </c>
      <c r="E177" s="1">
        <v>0</v>
      </c>
      <c r="F177" s="1">
        <v>0</v>
      </c>
      <c r="G177" s="2">
        <f t="shared" si="0"/>
        <v>3151.7534400000004</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2339.2399999999998</v>
      </c>
      <c r="D178" s="1">
        <f>'PR-RAS'!E182</f>
        <v>2339.2800000000002</v>
      </c>
      <c r="E178" s="1">
        <v>0</v>
      </c>
      <c r="F178" s="1">
        <v>0</v>
      </c>
      <c r="G178" s="2">
        <f t="shared" si="0"/>
        <v>1242.1505999999999</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3663.15</v>
      </c>
      <c r="D179" s="1">
        <f>'PR-RAS'!E183</f>
        <v>1911.24</v>
      </c>
      <c r="E179" s="1">
        <v>0</v>
      </c>
      <c r="F179" s="1">
        <v>0</v>
      </c>
      <c r="G179" s="2">
        <f t="shared" si="0"/>
        <v>1332.4421399999999</v>
      </c>
      <c r="H179" s="2">
        <f t="shared" si="1"/>
        <v>0.39000000000010004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2076.86</v>
      </c>
      <c r="D180" s="1">
        <f>'PR-RAS'!E184</f>
        <v>1355.25</v>
      </c>
      <c r="E180" s="1">
        <v>0</v>
      </c>
      <c r="F180" s="1">
        <v>0</v>
      </c>
      <c r="G180" s="2">
        <f t="shared" si="0"/>
        <v>856.93744000000004</v>
      </c>
      <c r="H180" s="2">
        <f t="shared" si="1"/>
        <v>0.38999999999987267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2053.7399999999998</v>
      </c>
      <c r="D181" s="1">
        <f>'PR-RAS'!E185</f>
        <v>2330.09</v>
      </c>
      <c r="E181" s="1">
        <v>0</v>
      </c>
      <c r="F181" s="1">
        <v>0</v>
      </c>
      <c r="G181" s="2">
        <f t="shared" si="0"/>
        <v>1208.5056</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710.62</v>
      </c>
      <c r="D182" s="1">
        <f>'PR-RAS'!E186</f>
        <v>412.53</v>
      </c>
      <c r="E182" s="1">
        <v>0</v>
      </c>
      <c r="F182" s="1">
        <v>0</v>
      </c>
      <c r="G182" s="2">
        <f t="shared" si="0"/>
        <v>277.95807999999994</v>
      </c>
      <c r="H182" s="2">
        <f t="shared" si="1"/>
        <v>0.85000000000002274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7133.25</v>
      </c>
      <c r="D184" s="1">
        <f>'PR-RAS'!E188</f>
        <v>15686.75</v>
      </c>
      <c r="E184" s="1">
        <v>0</v>
      </c>
      <c r="F184" s="1">
        <v>0</v>
      </c>
      <c r="G184" s="2">
        <f t="shared" si="0"/>
        <v>7046.7352499999997</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106.18</v>
      </c>
      <c r="D185" s="1">
        <f>'PR-RAS'!E189</f>
        <v>1027.3499999999999</v>
      </c>
      <c r="E185" s="1">
        <v>0</v>
      </c>
      <c r="F185" s="1">
        <v>0</v>
      </c>
      <c r="G185" s="2">
        <f t="shared" si="0"/>
        <v>397.60191999999995</v>
      </c>
      <c r="H185" s="2">
        <f t="shared" si="1"/>
        <v>0.52999999999991587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1238.6600000000001</v>
      </c>
      <c r="D187" s="1">
        <f>'PR-RAS'!E191</f>
        <v>3630.47</v>
      </c>
      <c r="E187" s="1">
        <v>0</v>
      </c>
      <c r="F187" s="1">
        <v>0</v>
      </c>
      <c r="G187" s="2">
        <f t="shared" si="0"/>
        <v>1580.9256</v>
      </c>
      <c r="H187" s="2">
        <f t="shared" si="1"/>
        <v>0.80999999999971806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73</v>
      </c>
      <c r="D188" s="1">
        <f>'PR-RAS'!E192</f>
        <v>74.819999999999993</v>
      </c>
      <c r="E188" s="1">
        <v>0</v>
      </c>
      <c r="F188" s="1">
        <v>0</v>
      </c>
      <c r="G188" s="2">
        <f t="shared" si="0"/>
        <v>41.633679999999998</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2442.1</v>
      </c>
      <c r="D189" s="1">
        <f>'PR-RAS'!E193</f>
        <v>3328.86</v>
      </c>
      <c r="E189" s="1">
        <v>0</v>
      </c>
      <c r="F189" s="1">
        <v>0</v>
      </c>
      <c r="G189" s="2">
        <f t="shared" si="0"/>
        <v>1710.7661599999999</v>
      </c>
      <c r="H189" s="2">
        <f t="shared" si="1"/>
        <v>0.23999999999978172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186.64</v>
      </c>
      <c r="D190" s="1">
        <f>'PR-RAS'!E194</f>
        <v>0</v>
      </c>
      <c r="E190" s="1">
        <v>0</v>
      </c>
      <c r="F190" s="1">
        <v>0</v>
      </c>
      <c r="G190" s="2">
        <f t="shared" si="0"/>
        <v>35.27496</v>
      </c>
      <c r="H190" s="2">
        <f t="shared" si="1"/>
        <v>0.36000000000001364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3086.67</v>
      </c>
      <c r="D191" s="1">
        <f>'PR-RAS'!E195</f>
        <v>7625.25</v>
      </c>
      <c r="E191" s="1">
        <v>0</v>
      </c>
      <c r="F191" s="1">
        <v>0</v>
      </c>
      <c r="G191" s="2">
        <f t="shared" si="0"/>
        <v>3484.0622999999996</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859.06999999999994</v>
      </c>
      <c r="D192" s="1">
        <f>'PR-RAS'!E196</f>
        <v>817.96</v>
      </c>
      <c r="E192" s="1">
        <v>0</v>
      </c>
      <c r="F192" s="1">
        <v>0</v>
      </c>
      <c r="G192" s="2">
        <f t="shared" si="0"/>
        <v>476.54308999999995</v>
      </c>
      <c r="H192" s="2">
        <f t="shared" si="1"/>
        <v>0.10999999999989996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859.06999999999994</v>
      </c>
      <c r="D206" s="1">
        <f>'PR-RAS'!E210</f>
        <v>817.96</v>
      </c>
      <c r="E206" s="1">
        <v>0</v>
      </c>
      <c r="F206" s="1">
        <v>0</v>
      </c>
      <c r="G206" s="2">
        <f t="shared" si="0"/>
        <v>511.47294999999991</v>
      </c>
      <c r="H206" s="2">
        <f t="shared" si="1"/>
        <v>0.10999999999989996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844.02</v>
      </c>
      <c r="D207" s="1">
        <f>'PR-RAS'!E211</f>
        <v>817.96</v>
      </c>
      <c r="E207" s="1">
        <v>0</v>
      </c>
      <c r="F207" s="1">
        <v>0</v>
      </c>
      <c r="G207" s="2">
        <f t="shared" si="0"/>
        <v>510.86763999999999</v>
      </c>
      <c r="H207" s="2">
        <f t="shared" si="1"/>
        <v>5.999999999994543E-2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15.05</v>
      </c>
      <c r="D209" s="1">
        <f>'PR-RAS'!E213</f>
        <v>0</v>
      </c>
      <c r="E209" s="1">
        <v>0</v>
      </c>
      <c r="F209" s="1">
        <v>0</v>
      </c>
      <c r="G209" s="2">
        <f t="shared" si="0"/>
        <v>3.1303999999999998</v>
      </c>
      <c r="H209" s="2">
        <f t="shared" si="1"/>
        <v>5.0000000000000711E-2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2087.52</v>
      </c>
      <c r="D248" s="1">
        <f>'PR-RAS'!E252</f>
        <v>3392.46</v>
      </c>
      <c r="E248" s="1">
        <v>0</v>
      </c>
      <c r="F248" s="1">
        <v>0</v>
      </c>
      <c r="G248" s="2">
        <f t="shared" si="0"/>
        <v>2191.4926800000003</v>
      </c>
      <c r="H248" s="2">
        <f t="shared" si="1"/>
        <v>0.94000000000005457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2087.52</v>
      </c>
      <c r="D255" s="1">
        <f>'PR-RAS'!E259</f>
        <v>3392.46</v>
      </c>
      <c r="E255" s="1">
        <v>0</v>
      </c>
      <c r="F255" s="1">
        <v>0</v>
      </c>
      <c r="G255" s="2">
        <f t="shared" si="0"/>
        <v>2253.5997600000001</v>
      </c>
      <c r="H255" s="2">
        <f t="shared" si="1"/>
        <v>0.94000000000005457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2087.52</v>
      </c>
      <c r="D256" s="1">
        <f>'PR-RAS'!E260</f>
        <v>3392.46</v>
      </c>
      <c r="E256" s="1">
        <v>0</v>
      </c>
      <c r="F256" s="1">
        <v>0</v>
      </c>
      <c r="G256" s="2">
        <f t="shared" si="0"/>
        <v>2262.4722000000002</v>
      </c>
      <c r="H256" s="2">
        <f t="shared" si="1"/>
        <v>0.94000000000005457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1188.05</v>
      </c>
      <c r="E259" s="1">
        <v>0</v>
      </c>
      <c r="F259" s="1">
        <v>0</v>
      </c>
      <c r="G259" s="2">
        <f t="shared" si="0"/>
        <v>613.03380000000004</v>
      </c>
      <c r="H259" s="2">
        <f t="shared" si="1"/>
        <v>4.9999999999954525E-2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1188.05</v>
      </c>
      <c r="E260" s="1">
        <v>0</v>
      </c>
      <c r="F260" s="1">
        <v>0</v>
      </c>
      <c r="G260" s="2">
        <f t="shared" si="0"/>
        <v>615.40989999999999</v>
      </c>
      <c r="H260" s="2">
        <f t="shared" si="1"/>
        <v>4.9999999999954525E-2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1188.05</v>
      </c>
      <c r="E262" s="1">
        <v>0</v>
      </c>
      <c r="F262" s="1">
        <v>0</v>
      </c>
      <c r="G262" s="2">
        <f t="shared" si="0"/>
        <v>620.16210000000001</v>
      </c>
      <c r="H262" s="2">
        <f t="shared" si="1"/>
        <v>4.9999999999954525E-2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1092737.56</v>
      </c>
      <c r="D285" s="1">
        <f>'PR-RAS'!E289</f>
        <v>1254356.23</v>
      </c>
      <c r="E285" s="1">
        <v>0</v>
      </c>
      <c r="F285" s="1">
        <v>0</v>
      </c>
      <c r="G285" s="2">
        <f t="shared" si="8"/>
        <v>1022811.8056799999</v>
      </c>
      <c r="H285" s="2">
        <f t="shared" si="9"/>
        <v>0.66999999992549419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6013.4299999999348</v>
      </c>
      <c r="D286" s="1">
        <f>'PR-RAS'!E290</f>
        <v>8868.8699999998789</v>
      </c>
      <c r="E286" s="1">
        <v>0</v>
      </c>
      <c r="F286" s="1">
        <v>0</v>
      </c>
      <c r="G286" s="2">
        <f t="shared" si="8"/>
        <v>6769.0834499999119</v>
      </c>
      <c r="H286" s="2">
        <f t="shared" si="9"/>
        <v>0.56000000005587935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23577.48</v>
      </c>
      <c r="D288" s="1">
        <f>'PR-RAS'!E292</f>
        <v>53079.15</v>
      </c>
      <c r="E288" s="1">
        <v>0</v>
      </c>
      <c r="F288" s="1">
        <v>0</v>
      </c>
      <c r="G288" s="2">
        <f t="shared" si="8"/>
        <v>37234.168859999998</v>
      </c>
      <c r="H288" s="2">
        <f t="shared" si="9"/>
        <v>0.63000000000101863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995.42</v>
      </c>
      <c r="D291" s="1">
        <f>'PR-RAS'!E295</f>
        <v>955.64</v>
      </c>
      <c r="E291" s="1">
        <v>0</v>
      </c>
      <c r="F291" s="1">
        <v>0</v>
      </c>
      <c r="G291" s="2">
        <f t="shared" si="8"/>
        <v>842.94299999999987</v>
      </c>
      <c r="H291" s="2">
        <f t="shared" si="9"/>
        <v>0.77999999999997272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14284.67</v>
      </c>
      <c r="D345" s="1">
        <f>'PR-RAS'!E350</f>
        <v>2974.26</v>
      </c>
      <c r="E345" s="1">
        <v>0</v>
      </c>
      <c r="F345" s="1">
        <v>0</v>
      </c>
      <c r="G345" s="2">
        <f t="shared" si="8"/>
        <v>6960.2173600000006</v>
      </c>
      <c r="H345" s="2">
        <f t="shared" si="9"/>
        <v>0.59000000000014552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14284.67</v>
      </c>
      <c r="D358" s="1">
        <f>'PR-RAS'!E363</f>
        <v>2974.26</v>
      </c>
      <c r="E358" s="1">
        <v>0</v>
      </c>
      <c r="F358" s="1">
        <v>0</v>
      </c>
      <c r="G358" s="2">
        <f t="shared" si="8"/>
        <v>7223.2488300000005</v>
      </c>
      <c r="H358" s="2">
        <f t="shared" si="9"/>
        <v>0.59000000000014552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13463.04</v>
      </c>
      <c r="D364" s="1">
        <f>'PR-RAS'!E369</f>
        <v>1651.18</v>
      </c>
      <c r="E364" s="1">
        <v>0</v>
      </c>
      <c r="F364" s="1">
        <v>0</v>
      </c>
      <c r="G364" s="2">
        <f t="shared" si="8"/>
        <v>6085.8402000000006</v>
      </c>
      <c r="H364" s="2">
        <f t="shared" si="9"/>
        <v>0.22000000000093678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13192.27</v>
      </c>
      <c r="D365" s="1">
        <f>'PR-RAS'!E370</f>
        <v>1651.18</v>
      </c>
      <c r="E365" s="1">
        <v>0</v>
      </c>
      <c r="F365" s="1">
        <v>0</v>
      </c>
      <c r="G365" s="2">
        <f t="shared" si="8"/>
        <v>6004.0453200000002</v>
      </c>
      <c r="H365" s="2">
        <f t="shared" si="9"/>
        <v>0.45000000000050022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270.77</v>
      </c>
      <c r="D367" s="1">
        <f>'PR-RAS'!E372</f>
        <v>0</v>
      </c>
      <c r="E367" s="1">
        <v>0</v>
      </c>
      <c r="F367" s="1">
        <v>0</v>
      </c>
      <c r="G367" s="2">
        <f t="shared" si="8"/>
        <v>99.101819999999989</v>
      </c>
      <c r="H367" s="2">
        <f t="shared" si="9"/>
        <v>0.23000000000001819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821.63</v>
      </c>
      <c r="D378" s="1">
        <f>'PR-RAS'!E383</f>
        <v>1086.74</v>
      </c>
      <c r="E378" s="1">
        <v>0</v>
      </c>
      <c r="F378" s="1">
        <v>0</v>
      </c>
      <c r="G378" s="2">
        <f t="shared" si="8"/>
        <v>1129.1564700000001</v>
      </c>
      <c r="H378" s="2">
        <f t="shared" si="9"/>
        <v>0.62999999999999545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821.63</v>
      </c>
      <c r="D379" s="1">
        <f>'PR-RAS'!E384</f>
        <v>1086.74</v>
      </c>
      <c r="E379" s="1">
        <v>0</v>
      </c>
      <c r="F379" s="1">
        <v>0</v>
      </c>
      <c r="G379" s="2">
        <f t="shared" si="8"/>
        <v>1132.15158</v>
      </c>
      <c r="H379" s="2">
        <f t="shared" si="9"/>
        <v>0.62999999999999545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236.34</v>
      </c>
      <c r="E386" s="1">
        <v>0</v>
      </c>
      <c r="F386" s="1">
        <v>0</v>
      </c>
      <c r="G386" s="2">
        <f t="shared" si="8"/>
        <v>181.98179999999999</v>
      </c>
      <c r="H386" s="2">
        <f t="shared" si="9"/>
        <v>0.34000000000000341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236.34</v>
      </c>
      <c r="E388" s="1">
        <v>0</v>
      </c>
      <c r="F388" s="1">
        <v>0</v>
      </c>
      <c r="G388" s="2">
        <f t="shared" si="8"/>
        <v>182.92716000000001</v>
      </c>
      <c r="H388" s="2">
        <f t="shared" si="9"/>
        <v>0.34000000000000341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14284.67</v>
      </c>
      <c r="D403" s="1">
        <f>'PR-RAS'!E408</f>
        <v>2974.26</v>
      </c>
      <c r="E403" s="1">
        <v>0</v>
      </c>
      <c r="F403" s="1">
        <v>0</v>
      </c>
      <c r="G403" s="2">
        <f t="shared" si="8"/>
        <v>8133.7423800000015</v>
      </c>
      <c r="H403" s="2">
        <f t="shared" si="9"/>
        <v>0.59000000000014552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37772.910000000003</v>
      </c>
      <c r="E405" s="1">
        <v>0</v>
      </c>
      <c r="F405" s="1">
        <v>0</v>
      </c>
      <c r="G405" s="2">
        <f t="shared" si="8"/>
        <v>30520.511280000006</v>
      </c>
      <c r="H405" s="2">
        <f t="shared" si="9"/>
        <v>8.999999999650754E-2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1098750.99</v>
      </c>
      <c r="D407" s="1">
        <f>'PR-RAS'!E412</f>
        <v>1263225.0999999999</v>
      </c>
      <c r="E407" s="1">
        <v>0</v>
      </c>
      <c r="F407" s="1">
        <v>0</v>
      </c>
      <c r="G407" s="2">
        <f t="shared" si="8"/>
        <v>1471831.6831399999</v>
      </c>
      <c r="H407" s="2">
        <f t="shared" si="9"/>
        <v>0.10999999986961484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1107022.23</v>
      </c>
      <c r="D408" s="1">
        <f>'PR-RAS'!E413</f>
        <v>1257330.49</v>
      </c>
      <c r="E408" s="1">
        <v>0</v>
      </c>
      <c r="F408" s="1">
        <v>0</v>
      </c>
      <c r="G408" s="2">
        <f t="shared" si="8"/>
        <v>1474025.06647</v>
      </c>
      <c r="H408" s="2">
        <f t="shared" si="9"/>
        <v>0.71999999997206032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5894.6099999998696</v>
      </c>
      <c r="E409" s="1">
        <v>0</v>
      </c>
      <c r="F409" s="1">
        <v>0</v>
      </c>
      <c r="G409" s="2">
        <f t="shared" si="8"/>
        <v>4810.0017599998937</v>
      </c>
      <c r="H409" s="2">
        <f t="shared" si="9"/>
        <v>0.39000000013038516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8271.2399999999907</v>
      </c>
      <c r="D410" s="1">
        <f>'PR-RAS'!E415</f>
        <v>0</v>
      </c>
      <c r="E410" s="1">
        <v>0</v>
      </c>
      <c r="F410" s="1">
        <v>0</v>
      </c>
      <c r="G410" s="2">
        <f t="shared" si="8"/>
        <v>3382.9371599999959</v>
      </c>
      <c r="H410" s="2">
        <f t="shared" si="9"/>
        <v>0.23999999999068677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23577.48</v>
      </c>
      <c r="D411" s="1">
        <f>'PR-RAS'!E416</f>
        <v>15306.239999999998</v>
      </c>
      <c r="E411" s="1">
        <v>0</v>
      </c>
      <c r="F411" s="1">
        <v>0</v>
      </c>
      <c r="G411" s="2">
        <f t="shared" si="8"/>
        <v>22217.883599999994</v>
      </c>
      <c r="H411" s="2">
        <f t="shared" si="9"/>
        <v>0.71999999999752617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1098750.99</v>
      </c>
      <c r="D633" s="1">
        <f>'PR-RAS'!E639</f>
        <v>1263225.0999999999</v>
      </c>
      <c r="E633" s="1">
        <v>0</v>
      </c>
      <c r="F633" s="1">
        <v>0</v>
      </c>
      <c r="G633" s="2">
        <f t="shared" si="10"/>
        <v>2291127.1520799999</v>
      </c>
      <c r="H633" s="2">
        <f t="shared" si="11"/>
        <v>0.10999999986961484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1107022.23</v>
      </c>
      <c r="D634" s="1">
        <f>'PR-RAS'!E640</f>
        <v>1257330.49</v>
      </c>
      <c r="E634" s="1">
        <v>0</v>
      </c>
      <c r="F634" s="1">
        <v>0</v>
      </c>
      <c r="G634" s="2">
        <f t="shared" si="10"/>
        <v>2292525.47193</v>
      </c>
      <c r="H634" s="2">
        <f t="shared" si="11"/>
        <v>0.71999999997206032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5894.6099999998696</v>
      </c>
      <c r="E635" s="1">
        <v>0</v>
      </c>
      <c r="F635" s="1">
        <v>0</v>
      </c>
      <c r="G635" s="2">
        <f t="shared" si="10"/>
        <v>7474.3654799998349</v>
      </c>
      <c r="H635" s="2">
        <f t="shared" si="11"/>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8271.2399999999907</v>
      </c>
      <c r="D636" s="1">
        <f>'PR-RAS'!E642</f>
        <v>0</v>
      </c>
      <c r="E636" s="1">
        <v>0</v>
      </c>
      <c r="F636" s="1">
        <v>0</v>
      </c>
      <c r="G636" s="2">
        <f t="shared" si="10"/>
        <v>5252.2373999999945</v>
      </c>
      <c r="H636" s="2">
        <f t="shared" si="11"/>
        <v>0.23999999999068677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23577.48</v>
      </c>
      <c r="D637" s="1">
        <f>'PR-RAS'!E643</f>
        <v>15306.239999999998</v>
      </c>
      <c r="E637" s="1">
        <v>0</v>
      </c>
      <c r="F637" s="1">
        <v>0</v>
      </c>
      <c r="G637" s="2">
        <f t="shared" si="10"/>
        <v>34464.814559999999</v>
      </c>
      <c r="H637" s="2">
        <f t="shared" si="11"/>
        <v>0.71999999999752617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15306.240000000009</v>
      </c>
      <c r="D639" s="1">
        <f>'PR-RAS'!E645</f>
        <v>21200.849999999868</v>
      </c>
      <c r="E639" s="1">
        <v>0</v>
      </c>
      <c r="F639" s="1">
        <v>0</v>
      </c>
      <c r="G639" s="2">
        <f t="shared" si="10"/>
        <v>36817.665719999837</v>
      </c>
      <c r="H639" s="2">
        <f t="shared" si="11"/>
        <v>0.3900000001412991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79740.56</v>
      </c>
      <c r="D641" s="1">
        <f>'PR-RAS'!E647</f>
        <v>89667.58</v>
      </c>
      <c r="E641" s="1">
        <v>0</v>
      </c>
      <c r="F641" s="1">
        <v>0</v>
      </c>
      <c r="G641" s="2">
        <f t="shared" si="10"/>
        <v>165808.4608</v>
      </c>
      <c r="H641" s="2">
        <f t="shared" si="11"/>
        <v>0.86000000000058208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23577.49</v>
      </c>
      <c r="D642" s="1">
        <f>'PR-RAS'!E649</f>
        <v>15306.26</v>
      </c>
      <c r="E642" s="1">
        <v>0</v>
      </c>
      <c r="F642" s="1">
        <v>0</v>
      </c>
      <c r="G642" s="2">
        <f t="shared" si="10"/>
        <v>34735.796410000003</v>
      </c>
      <c r="H642" s="2">
        <f t="shared" si="11"/>
        <v>0.75000000000181899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188028.3</v>
      </c>
      <c r="D643" s="1">
        <f>'PR-RAS'!E650</f>
        <v>207483.22</v>
      </c>
      <c r="E643" s="1">
        <v>0</v>
      </c>
      <c r="F643" s="1">
        <v>0</v>
      </c>
      <c r="G643" s="2">
        <f t="shared" si="10"/>
        <v>387122.62307999999</v>
      </c>
      <c r="H643" s="2">
        <f t="shared" si="11"/>
        <v>0.51999999998952262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196299.51999999999</v>
      </c>
      <c r="D644" s="1">
        <f>'PR-RAS'!E651</f>
        <v>201588.61</v>
      </c>
      <c r="E644" s="1">
        <v>0</v>
      </c>
      <c r="F644" s="1">
        <v>0</v>
      </c>
      <c r="G644" s="2">
        <f t="shared" si="10"/>
        <v>385463.54382000002</v>
      </c>
      <c r="H644" s="2">
        <f t="shared" si="11"/>
        <v>0.87000000002444722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15306.26999999999</v>
      </c>
      <c r="D645" s="1">
        <f>'PR-RAS'!E652</f>
        <v>21200.870000000024</v>
      </c>
      <c r="E645" s="1">
        <v>0</v>
      </c>
      <c r="F645" s="1">
        <v>0</v>
      </c>
      <c r="G645" s="2">
        <f t="shared" si="10"/>
        <v>37163.958440000024</v>
      </c>
      <c r="H645" s="2">
        <f t="shared" si="11"/>
        <v>0.3999999999650754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51</v>
      </c>
      <c r="E647" s="1">
        <v>0</v>
      </c>
      <c r="F647" s="1">
        <v>0</v>
      </c>
      <c r="G647" s="2">
        <f t="shared" si="10"/>
        <v>101.422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46</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911659.04</v>
      </c>
      <c r="D668" s="1">
        <f>'PR-RAS'!E675</f>
        <v>1054411.04</v>
      </c>
      <c r="E668" s="1">
        <v>0</v>
      </c>
      <c r="F668" s="1">
        <v>0</v>
      </c>
      <c r="G668" s="2">
        <f t="shared" si="10"/>
        <v>2014660.9070400002</v>
      </c>
      <c r="H668" s="2">
        <f t="shared" si="11"/>
        <v>8.0000000074505806E-2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615.83000000000004</v>
      </c>
      <c r="D669" s="1">
        <f>'PR-RAS'!E676</f>
        <v>0</v>
      </c>
      <c r="E669" s="1">
        <v>0</v>
      </c>
      <c r="F669" s="1">
        <v>0</v>
      </c>
      <c r="G669" s="2">
        <f t="shared" si="10"/>
        <v>411.37444000000005</v>
      </c>
      <c r="H669" s="2">
        <f t="shared" si="11"/>
        <v>0.16999999999995907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783.06</v>
      </c>
      <c r="D670" s="1">
        <f>'PR-RAS'!E677</f>
        <v>598</v>
      </c>
      <c r="E670" s="1">
        <v>0</v>
      </c>
      <c r="F670" s="1">
        <v>0</v>
      </c>
      <c r="G670" s="2">
        <f t="shared" si="10"/>
        <v>1323.9911400000001</v>
      </c>
      <c r="H670" s="2">
        <f t="shared" si="11"/>
        <v>5.999999999994543E-2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48802.15</v>
      </c>
      <c r="D687" s="1">
        <f>'PR-RAS'!E694</f>
        <v>28794</v>
      </c>
      <c r="E687" s="1">
        <v>0</v>
      </c>
      <c r="F687" s="1">
        <v>0</v>
      </c>
      <c r="G687" s="2">
        <f t="shared" si="10"/>
        <v>72983.642900000006</v>
      </c>
      <c r="H687" s="2">
        <f t="shared" si="11"/>
        <v>0.15000000000145519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8656</v>
      </c>
      <c r="E688" s="1">
        <v>0</v>
      </c>
      <c r="F688" s="1">
        <v>0</v>
      </c>
      <c r="G688" s="2">
        <f t="shared" si="10"/>
        <v>11893.344000000001</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2095.48</v>
      </c>
      <c r="E709" s="1">
        <v>0</v>
      </c>
      <c r="F709" s="1">
        <v>0</v>
      </c>
      <c r="G709" s="2">
        <f t="shared" si="10"/>
        <v>2967.1996799999997</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467.87</v>
      </c>
      <c r="D710" s="1">
        <f>'PR-RAS'!E717</f>
        <v>1318.31</v>
      </c>
      <c r="E710" s="1">
        <v>0</v>
      </c>
      <c r="F710" s="1">
        <v>0</v>
      </c>
      <c r="G710" s="2">
        <f t="shared" si="10"/>
        <v>2201.0834099999997</v>
      </c>
      <c r="H710" s="2">
        <f t="shared" si="11"/>
        <v>0.43999999999994088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28067.58</v>
      </c>
      <c r="D711" s="1">
        <f>'PR-RAS'!E718</f>
        <v>29058.55</v>
      </c>
      <c r="E711" s="1">
        <v>0</v>
      </c>
      <c r="F711" s="1">
        <v>0</v>
      </c>
      <c r="G711" s="2">
        <f t="shared" si="10"/>
        <v>61191.12279999999</v>
      </c>
      <c r="H711" s="2">
        <f t="shared" si="11"/>
        <v>0.86999999999898137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3663.15</v>
      </c>
      <c r="D713" s="1">
        <f>'PR-RAS'!E720</f>
        <v>1911.24</v>
      </c>
      <c r="E713" s="1">
        <v>0</v>
      </c>
      <c r="F713" s="1">
        <v>0</v>
      </c>
      <c r="G713" s="2">
        <f t="shared" si="10"/>
        <v>5329.7685599999995</v>
      </c>
      <c r="H713" s="2">
        <f t="shared" si="11"/>
        <v>0.39000000000010004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198.77</v>
      </c>
      <c r="D715" s="1">
        <f>'PR-RAS'!E722</f>
        <v>0</v>
      </c>
      <c r="E715" s="1">
        <v>0</v>
      </c>
      <c r="F715" s="1">
        <v>0</v>
      </c>
      <c r="G715" s="2">
        <f t="shared" si="10"/>
        <v>141.92178000000001</v>
      </c>
      <c r="H715" s="2">
        <f t="shared" si="11"/>
        <v>0.22999999999998977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106.18</v>
      </c>
      <c r="D718" s="1">
        <f>'PR-RAS'!E725</f>
        <v>0</v>
      </c>
      <c r="E718" s="1">
        <v>0</v>
      </c>
      <c r="F718" s="1">
        <v>0</v>
      </c>
      <c r="G718" s="2">
        <f t="shared" si="10"/>
        <v>76.131060000000005</v>
      </c>
      <c r="H718" s="2">
        <f t="shared" si="11"/>
        <v>0.18000000000000682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2087.52</v>
      </c>
      <c r="D815" s="1">
        <f>'PR-RAS'!E822</f>
        <v>0</v>
      </c>
      <c r="E815" s="1">
        <v>0</v>
      </c>
      <c r="F815" s="1">
        <v>0</v>
      </c>
      <c r="G815" s="2">
        <f t="shared" si="18"/>
        <v>1699.24128</v>
      </c>
      <c r="H815" s="2">
        <f t="shared" si="19"/>
        <v>0.48000000000001819</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3392.46</v>
      </c>
      <c r="E816" s="1">
        <v>0</v>
      </c>
      <c r="F816" s="1">
        <v>0</v>
      </c>
      <c r="G816" s="2">
        <f t="shared" si="18"/>
        <v>5529.7097999999996</v>
      </c>
      <c r="H816" s="2">
        <f t="shared" si="19"/>
        <v>0.46000000000003638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146068.88999999998</v>
      </c>
      <c r="D984" s="6">
        <f>BILANCA!E6</f>
        <v>164193.95000000001</v>
      </c>
      <c r="E984" s="6">
        <v>0</v>
      </c>
      <c r="F984" s="6">
        <v>0</v>
      </c>
      <c r="G984" s="7">
        <f t="shared" ref="G984:G1241" si="22">B984/1000*C984+B984/500*D984</f>
        <v>474.45678999999996</v>
      </c>
      <c r="H984" s="7">
        <f t="shared" si="19"/>
        <v>0.16000000000349246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47612.06</v>
      </c>
      <c r="D985" s="1">
        <f>BILANCA!E7</f>
        <v>49602.349999999991</v>
      </c>
      <c r="E985" s="1">
        <v>0</v>
      </c>
      <c r="F985" s="1">
        <v>0</v>
      </c>
      <c r="G985" s="2">
        <f t="shared" si="22"/>
        <v>293.63351999999998</v>
      </c>
      <c r="H985" s="2">
        <f t="shared" si="19"/>
        <v>0.40999999998894054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47612.06</v>
      </c>
      <c r="D990" s="1">
        <f>BILANCA!E12</f>
        <v>49602.349999999991</v>
      </c>
      <c r="E990" s="1">
        <v>0</v>
      </c>
      <c r="F990" s="1">
        <v>0</v>
      </c>
      <c r="G990" s="2">
        <f t="shared" si="22"/>
        <v>1027.71732</v>
      </c>
      <c r="H990" s="2">
        <f t="shared" si="19"/>
        <v>0.40999999998894054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28414.559999999998</v>
      </c>
      <c r="D997" s="1">
        <f>BILANCA!E19</f>
        <v>29081.76999999999</v>
      </c>
      <c r="E997" s="1">
        <v>0</v>
      </c>
      <c r="F997" s="1">
        <v>0</v>
      </c>
      <c r="G997" s="2">
        <f t="shared" si="22"/>
        <v>1212.0933999999997</v>
      </c>
      <c r="H997" s="2">
        <f t="shared" si="19"/>
        <v>0.67000000001280569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216506.86</v>
      </c>
      <c r="D998" s="1">
        <f>BILANCA!E20</f>
        <v>219496.22</v>
      </c>
      <c r="E998" s="1">
        <v>0</v>
      </c>
      <c r="F998" s="1">
        <v>0</v>
      </c>
      <c r="G998" s="2">
        <f t="shared" si="22"/>
        <v>9832.4894999999997</v>
      </c>
      <c r="H998" s="2">
        <f t="shared" si="19"/>
        <v>0.36000000001513399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3054.88</v>
      </c>
      <c r="D999" s="1">
        <f>BILANCA!E21</f>
        <v>3054.88</v>
      </c>
      <c r="E999" s="1">
        <v>0</v>
      </c>
      <c r="F999" s="1">
        <v>0</v>
      </c>
      <c r="G999" s="2">
        <f t="shared" si="22"/>
        <v>146.63424000000001</v>
      </c>
      <c r="H999" s="2">
        <f t="shared" si="19"/>
        <v>0.23999999999978172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9957.89</v>
      </c>
      <c r="D1000" s="1">
        <f>BILANCA!E22</f>
        <v>9957.89</v>
      </c>
      <c r="E1000" s="1">
        <v>0</v>
      </c>
      <c r="F1000" s="1">
        <v>0</v>
      </c>
      <c r="G1000" s="2">
        <f t="shared" si="22"/>
        <v>507.85239000000001</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5662.77</v>
      </c>
      <c r="D1003" s="1">
        <f>BILANCA!E25</f>
        <v>5662.77</v>
      </c>
      <c r="E1003" s="1">
        <v>0</v>
      </c>
      <c r="F1003" s="1">
        <v>0</v>
      </c>
      <c r="G1003" s="2">
        <f t="shared" si="22"/>
        <v>339.76620000000003</v>
      </c>
      <c r="H1003" s="2">
        <f t="shared" si="19"/>
        <v>0.45999999999912689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8952.7900000000009</v>
      </c>
      <c r="D1004" s="1">
        <f>BILANCA!E26</f>
        <v>8952.7900000000009</v>
      </c>
      <c r="E1004" s="1">
        <v>0</v>
      </c>
      <c r="F1004" s="1">
        <v>0</v>
      </c>
      <c r="G1004" s="2">
        <f t="shared" si="22"/>
        <v>564.02577000000008</v>
      </c>
      <c r="H1004" s="2">
        <f t="shared" si="19"/>
        <v>0.41999999999825377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215720.63</v>
      </c>
      <c r="D1006" s="1">
        <f>BILANCA!E28</f>
        <v>218042.78</v>
      </c>
      <c r="E1006" s="1">
        <v>0</v>
      </c>
      <c r="F1006" s="1">
        <v>0</v>
      </c>
      <c r="G1006" s="2">
        <f t="shared" si="22"/>
        <v>14991.542369999999</v>
      </c>
      <c r="H1006" s="2">
        <f t="shared" si="19"/>
        <v>0.58999999999650754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19197.5</v>
      </c>
      <c r="D1013" s="1">
        <f>BILANCA!E35</f>
        <v>20284.239999999998</v>
      </c>
      <c r="E1013" s="1">
        <v>0</v>
      </c>
      <c r="F1013" s="1">
        <v>0</v>
      </c>
      <c r="G1013" s="2">
        <f t="shared" si="22"/>
        <v>1792.9793999999997</v>
      </c>
      <c r="H1013" s="2">
        <f t="shared" si="19"/>
        <v>0.73999999999796273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24126.89</v>
      </c>
      <c r="D1014" s="1">
        <f>BILANCA!E36</f>
        <v>31013.62</v>
      </c>
      <c r="E1014" s="1">
        <v>0</v>
      </c>
      <c r="F1014" s="1">
        <v>0</v>
      </c>
      <c r="G1014" s="2">
        <f t="shared" si="22"/>
        <v>2670.7780299999999</v>
      </c>
      <c r="H1014" s="2">
        <f t="shared" si="19"/>
        <v>0.49000000000160071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4929.3900000000003</v>
      </c>
      <c r="D1018" s="1">
        <f>BILANCA!E40</f>
        <v>10729.38</v>
      </c>
      <c r="E1018" s="1">
        <v>0</v>
      </c>
      <c r="F1018" s="1">
        <v>0</v>
      </c>
      <c r="G1018" s="2">
        <f t="shared" si="22"/>
        <v>923.58525000000009</v>
      </c>
      <c r="H1018" s="2">
        <f t="shared" si="19"/>
        <v>0.76999999999952706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236.34000000000015</v>
      </c>
      <c r="E1023" s="1">
        <v>0</v>
      </c>
      <c r="F1023" s="1">
        <v>0</v>
      </c>
      <c r="G1023" s="2">
        <f t="shared" si="22"/>
        <v>18.907200000000014</v>
      </c>
      <c r="H1023" s="2">
        <f t="shared" si="19"/>
        <v>0.34000000000014552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4859.3999999999996</v>
      </c>
      <c r="D1025" s="1">
        <f>BILANCA!E47</f>
        <v>5095.74</v>
      </c>
      <c r="E1025" s="1">
        <v>0</v>
      </c>
      <c r="F1025" s="1">
        <v>0</v>
      </c>
      <c r="G1025" s="2">
        <f t="shared" si="22"/>
        <v>632.13696000000004</v>
      </c>
      <c r="H1025" s="2">
        <f t="shared" si="19"/>
        <v>0.65999999999985448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4859.3999999999996</v>
      </c>
      <c r="D1028" s="1">
        <f>BILANCA!E50</f>
        <v>4859.3999999999996</v>
      </c>
      <c r="E1028" s="1">
        <v>0</v>
      </c>
      <c r="F1028" s="1">
        <v>0</v>
      </c>
      <c r="G1028" s="2">
        <f t="shared" si="22"/>
        <v>656.01899999999989</v>
      </c>
      <c r="H1028" s="2">
        <f t="shared" si="19"/>
        <v>0.7999999999992724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16993.14</v>
      </c>
      <c r="D1032" s="1">
        <f>BILANCA!E54</f>
        <v>17083.14</v>
      </c>
      <c r="E1032" s="1">
        <v>0</v>
      </c>
      <c r="F1032" s="1">
        <v>0</v>
      </c>
      <c r="G1032" s="2">
        <f t="shared" si="22"/>
        <v>2506.81158</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16993.14</v>
      </c>
      <c r="D1033" s="1">
        <f>BILANCA!E55</f>
        <v>17083.14</v>
      </c>
      <c r="E1033" s="1">
        <v>0</v>
      </c>
      <c r="F1033" s="1">
        <v>0</v>
      </c>
      <c r="G1033" s="2">
        <f t="shared" si="22"/>
        <v>2557.971</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98456.829999999987</v>
      </c>
      <c r="D1046" s="1">
        <f>BILANCA!E68</f>
        <v>114591.6</v>
      </c>
      <c r="E1046" s="1">
        <v>0</v>
      </c>
      <c r="F1046" s="1">
        <v>0</v>
      </c>
      <c r="G1046" s="2">
        <f t="shared" si="22"/>
        <v>20641.321889999999</v>
      </c>
      <c r="H1046" s="2">
        <f t="shared" si="19"/>
        <v>0.57000000000698492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15306.27</v>
      </c>
      <c r="D1047" s="1">
        <f>BILANCA!E69</f>
        <v>21200.87</v>
      </c>
      <c r="E1047" s="1">
        <v>0</v>
      </c>
      <c r="F1047" s="1">
        <v>0</v>
      </c>
      <c r="G1047" s="2">
        <f t="shared" si="22"/>
        <v>3693.3126400000001</v>
      </c>
      <c r="H1047" s="2">
        <f t="shared" si="19"/>
        <v>0.40000000000145519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15306.27</v>
      </c>
      <c r="D1048" s="1">
        <f>BILANCA!E70</f>
        <v>21200.87</v>
      </c>
      <c r="E1048" s="1">
        <v>0</v>
      </c>
      <c r="F1048" s="1">
        <v>0</v>
      </c>
      <c r="G1048" s="2">
        <f t="shared" si="22"/>
        <v>3751.0206499999999</v>
      </c>
      <c r="H1048" s="2">
        <f t="shared" si="19"/>
        <v>0.40000000000145519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15306.27</v>
      </c>
      <c r="D1050" s="1">
        <f>BILANCA!E72</f>
        <v>21200.87</v>
      </c>
      <c r="E1050" s="1">
        <v>0</v>
      </c>
      <c r="F1050" s="1">
        <v>0</v>
      </c>
      <c r="G1050" s="2">
        <f t="shared" si="22"/>
        <v>3866.43667</v>
      </c>
      <c r="H1050" s="2">
        <f t="shared" si="19"/>
        <v>0.40000000000145519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2414.58</v>
      </c>
      <c r="D1056" s="1">
        <f>BILANCA!E78</f>
        <v>2767.52</v>
      </c>
      <c r="E1056" s="1">
        <v>0</v>
      </c>
      <c r="F1056" s="1">
        <v>0</v>
      </c>
      <c r="G1056" s="2">
        <f t="shared" si="22"/>
        <v>580.32225999999991</v>
      </c>
      <c r="H1056" s="2">
        <f t="shared" si="19"/>
        <v>0.90000000000009095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2414.58</v>
      </c>
      <c r="D1064" s="1">
        <f>BILANCA!E86</f>
        <v>2767.52</v>
      </c>
      <c r="E1064" s="1">
        <v>0</v>
      </c>
      <c r="F1064" s="1">
        <v>0</v>
      </c>
      <c r="G1064" s="2">
        <f t="shared" si="22"/>
        <v>643.91922</v>
      </c>
      <c r="H1064" s="2">
        <f t="shared" si="19"/>
        <v>0.90000000000009095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995.42</v>
      </c>
      <c r="D1124" s="1">
        <f>BILANCA!E146</f>
        <v>955.63</v>
      </c>
      <c r="E1124" s="1">
        <v>0</v>
      </c>
      <c r="F1124" s="1">
        <v>0</v>
      </c>
      <c r="G1124" s="2">
        <f t="shared" si="22"/>
        <v>409.84187999999995</v>
      </c>
      <c r="H1124" s="2">
        <f t="shared" si="23"/>
        <v>0.78999999999996362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995.42</v>
      </c>
      <c r="D1138" s="1">
        <f>BILANCA!E160</f>
        <v>955.63</v>
      </c>
      <c r="E1138" s="1">
        <v>0</v>
      </c>
      <c r="F1138" s="1">
        <v>0</v>
      </c>
      <c r="G1138" s="2">
        <f t="shared" si="22"/>
        <v>450.53539999999998</v>
      </c>
      <c r="H1138" s="2">
        <f t="shared" si="23"/>
        <v>0.78999999999996362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79740.56</v>
      </c>
      <c r="D1148" s="1">
        <f>BILANCA!E170</f>
        <v>89667.58</v>
      </c>
      <c r="E1148" s="1">
        <v>0</v>
      </c>
      <c r="F1148" s="1">
        <v>0</v>
      </c>
      <c r="G1148" s="2">
        <f t="shared" si="22"/>
        <v>42747.493799999997</v>
      </c>
      <c r="H1148" s="2">
        <f t="shared" si="23"/>
        <v>0.86000000000058208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79740.56</v>
      </c>
      <c r="D1151" s="1">
        <f>BILANCA!E173</f>
        <v>89667.58</v>
      </c>
      <c r="E1151" s="1">
        <v>0</v>
      </c>
      <c r="F1151" s="1">
        <v>0</v>
      </c>
      <c r="G1151" s="2">
        <f t="shared" si="22"/>
        <v>43524.720960000006</v>
      </c>
      <c r="H1151" s="2">
        <f t="shared" si="23"/>
        <v>0.86000000000058208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146068.89000000001</v>
      </c>
      <c r="D1152" s="1">
        <f>BILANCA!E175</f>
        <v>164193.95000000001</v>
      </c>
      <c r="E1152" s="1">
        <v>0</v>
      </c>
      <c r="F1152" s="1">
        <v>0</v>
      </c>
      <c r="G1152" s="2">
        <f t="shared" si="22"/>
        <v>80183.197510000013</v>
      </c>
      <c r="H1152" s="2">
        <f t="shared" si="23"/>
        <v>0.15999999997438863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82155.14</v>
      </c>
      <c r="D1153" s="1">
        <f>BILANCA!E176</f>
        <v>92435.1</v>
      </c>
      <c r="E1153" s="1">
        <v>0</v>
      </c>
      <c r="F1153" s="1">
        <v>0</v>
      </c>
      <c r="G1153" s="2">
        <f t="shared" si="22"/>
        <v>45394.30780000001</v>
      </c>
      <c r="H1153" s="2">
        <f t="shared" si="23"/>
        <v>0.24000000000523869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82155.14</v>
      </c>
      <c r="D1154" s="1">
        <f>BILANCA!E177</f>
        <v>92435.1</v>
      </c>
      <c r="E1154" s="1">
        <v>0</v>
      </c>
      <c r="F1154" s="1">
        <v>0</v>
      </c>
      <c r="G1154" s="2">
        <f t="shared" si="22"/>
        <v>45661.333140000002</v>
      </c>
      <c r="H1154" s="2">
        <f t="shared" si="23"/>
        <v>0.24000000000523869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79309.7</v>
      </c>
      <c r="D1155" s="1">
        <f>BILANCA!E178</f>
        <v>89124.87</v>
      </c>
      <c r="E1155" s="1">
        <v>0</v>
      </c>
      <c r="F1155" s="1">
        <v>0</v>
      </c>
      <c r="G1155" s="2">
        <f t="shared" si="22"/>
        <v>44300.223679999996</v>
      </c>
      <c r="H1155" s="2">
        <f t="shared" si="23"/>
        <v>0.430000000007567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379.49</v>
      </c>
      <c r="D1156" s="1">
        <f>BILANCA!E179</f>
        <v>542.71</v>
      </c>
      <c r="E1156" s="1">
        <v>0</v>
      </c>
      <c r="F1156" s="1">
        <v>0</v>
      </c>
      <c r="G1156" s="2">
        <f t="shared" si="22"/>
        <v>253.42943</v>
      </c>
      <c r="H1156" s="2">
        <f t="shared" si="23"/>
        <v>0.77999999999997272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2465.9499999999998</v>
      </c>
      <c r="D1165" s="1">
        <f>BILANCA!E188</f>
        <v>2767.52</v>
      </c>
      <c r="E1165" s="1">
        <v>0</v>
      </c>
      <c r="F1165" s="1">
        <v>0</v>
      </c>
      <c r="G1165" s="2">
        <f t="shared" si="22"/>
        <v>1456.1801799999998</v>
      </c>
      <c r="H1165" s="2">
        <f t="shared" si="23"/>
        <v>0.53000000000020009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63913.75</v>
      </c>
      <c r="D1214" s="1">
        <f>BILANCA!E237</f>
        <v>71758.850000000006</v>
      </c>
      <c r="E1214" s="1">
        <v>0</v>
      </c>
      <c r="F1214" s="1">
        <v>0</v>
      </c>
      <c r="G1214" s="2">
        <f t="shared" si="22"/>
        <v>47916.664950000006</v>
      </c>
      <c r="H1214" s="2">
        <f t="shared" si="23"/>
        <v>0.39999999999417923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47612.090000000004</v>
      </c>
      <c r="D1215" s="1">
        <f>BILANCA!E238</f>
        <v>49602.369999999995</v>
      </c>
      <c r="E1215" s="1">
        <v>0</v>
      </c>
      <c r="F1215" s="1">
        <v>0</v>
      </c>
      <c r="G1215" s="2">
        <f t="shared" si="22"/>
        <v>34061.504560000001</v>
      </c>
      <c r="H1215" s="2">
        <f t="shared" si="23"/>
        <v>0.45999999999912689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47612.090000000004</v>
      </c>
      <c r="D1216" s="1">
        <f>BILANCA!E239</f>
        <v>49602.369999999995</v>
      </c>
      <c r="E1216" s="1">
        <v>0</v>
      </c>
      <c r="F1216" s="1">
        <v>0</v>
      </c>
      <c r="G1216" s="2">
        <f t="shared" si="22"/>
        <v>34208.321389999997</v>
      </c>
      <c r="H1216" s="2">
        <f t="shared" si="23"/>
        <v>0.45999999999912689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45022.400000000001</v>
      </c>
      <c r="D1217" s="1">
        <f>BILANCA!E240</f>
        <v>45072.56</v>
      </c>
      <c r="E1217" s="1">
        <v>0</v>
      </c>
      <c r="F1217" s="1">
        <v>0</v>
      </c>
      <c r="G1217" s="2">
        <f t="shared" si="22"/>
        <v>31629.199680000002</v>
      </c>
      <c r="H1217" s="2">
        <f t="shared" si="23"/>
        <v>0.8400000000037835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2589.69</v>
      </c>
      <c r="D1218" s="1">
        <f>BILANCA!E241</f>
        <v>4529.8100000000004</v>
      </c>
      <c r="E1218" s="1">
        <v>0</v>
      </c>
      <c r="F1218" s="1">
        <v>0</v>
      </c>
      <c r="G1218" s="2">
        <f t="shared" si="22"/>
        <v>2737.5878500000003</v>
      </c>
      <c r="H1218" s="2">
        <f t="shared" si="23"/>
        <v>0.49999999999954525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15306.24</v>
      </c>
      <c r="D1222" s="1">
        <f>BILANCA!E245</f>
        <v>21200.85</v>
      </c>
      <c r="E1222" s="1">
        <v>0</v>
      </c>
      <c r="F1222" s="1">
        <v>0</v>
      </c>
      <c r="G1222" s="2">
        <f t="shared" si="22"/>
        <v>13792.197659999998</v>
      </c>
      <c r="H1222" s="2">
        <f t="shared" si="23"/>
        <v>0.39000000000123691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15306.24</v>
      </c>
      <c r="D1223" s="1">
        <f>BILANCA!E246</f>
        <v>21200.85</v>
      </c>
      <c r="E1223" s="1">
        <v>0</v>
      </c>
      <c r="F1223" s="1">
        <v>0</v>
      </c>
      <c r="G1223" s="2">
        <f t="shared" si="22"/>
        <v>13849.905599999998</v>
      </c>
      <c r="H1223" s="2">
        <f t="shared" si="23"/>
        <v>0.39000000000123691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15306.24</v>
      </c>
      <c r="D1224" s="1">
        <f>BILANCA!E247</f>
        <v>21200.85</v>
      </c>
      <c r="E1224" s="1">
        <v>0</v>
      </c>
      <c r="F1224" s="1">
        <v>0</v>
      </c>
      <c r="G1224" s="2">
        <f t="shared" si="22"/>
        <v>13907.61354</v>
      </c>
      <c r="H1224" s="2">
        <f t="shared" si="23"/>
        <v>0.39000000000123691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995.42</v>
      </c>
      <c r="D1232" s="1">
        <f>BILANCA!E255</f>
        <v>955.63</v>
      </c>
      <c r="E1232" s="1">
        <v>0</v>
      </c>
      <c r="F1232" s="1">
        <v>0</v>
      </c>
      <c r="G1232" s="2">
        <f t="shared" si="22"/>
        <v>723.76332000000002</v>
      </c>
      <c r="H1232" s="2">
        <f t="shared" si="23"/>
        <v>0.78999999999996362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12841.99</v>
      </c>
      <c r="D1236" s="1">
        <f>BILANCA!E259</f>
        <v>22818.01</v>
      </c>
      <c r="E1236" s="1">
        <v>0</v>
      </c>
      <c r="F1236" s="1">
        <v>0</v>
      </c>
      <c r="G1236" s="2">
        <f t="shared" si="22"/>
        <v>14794.936529999999</v>
      </c>
      <c r="H1236" s="2">
        <f t="shared" si="23"/>
        <v>1.9999999998617568E-2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12841.99</v>
      </c>
      <c r="D1237" s="1">
        <f>BILANCA!E260</f>
        <v>22818.01</v>
      </c>
      <c r="E1237" s="1">
        <v>0</v>
      </c>
      <c r="F1237" s="1">
        <v>0</v>
      </c>
      <c r="G1237" s="2">
        <f t="shared" si="22"/>
        <v>14853.414539999998</v>
      </c>
      <c r="H1237" s="2">
        <f t="shared" si="23"/>
        <v>1.9999999998617568E-2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995.42</v>
      </c>
      <c r="D1240" s="1">
        <f>BILANCA!E264</f>
        <v>955.63</v>
      </c>
      <c r="E1240" s="1">
        <v>0</v>
      </c>
      <c r="F1240" s="1">
        <v>0</v>
      </c>
      <c r="G1240" s="2">
        <f t="shared" si="22"/>
        <v>747.01675999999998</v>
      </c>
      <c r="H1240" s="2">
        <f t="shared" si="23"/>
        <v>0.78999999999996362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2414.58</v>
      </c>
      <c r="D1244" s="1">
        <f>BILANCA!E268</f>
        <v>2767.52</v>
      </c>
      <c r="E1244" s="1">
        <v>0</v>
      </c>
      <c r="F1244" s="1">
        <v>0</v>
      </c>
      <c r="G1244" s="2">
        <f t="shared" si="24"/>
        <v>2074.8508200000001</v>
      </c>
      <c r="H1244" s="2">
        <f t="shared" si="23"/>
        <v>0.90000000000009095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82155.14</v>
      </c>
      <c r="D1264" s="1">
        <f>BILANCA!E288</f>
        <v>92435.1</v>
      </c>
      <c r="E1264" s="1">
        <v>0</v>
      </c>
      <c r="F1264" s="1">
        <v>0</v>
      </c>
      <c r="G1264" s="2">
        <f t="shared" si="24"/>
        <v>75034.120540000004</v>
      </c>
      <c r="H1264" s="2">
        <f t="shared" si="23"/>
        <v>0.24000000000523869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2183.4299999999998</v>
      </c>
      <c r="E1274" s="1">
        <v>0</v>
      </c>
      <c r="F1274" s="1">
        <v>0</v>
      </c>
      <c r="G1274" s="2">
        <f t="shared" si="24"/>
        <v>1270.7562599999999</v>
      </c>
      <c r="H1274" s="2">
        <f t="shared" si="23"/>
        <v>0.42999999999983629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584.09</v>
      </c>
      <c r="E1278" s="1">
        <v>0</v>
      </c>
      <c r="F1278" s="1">
        <v>0</v>
      </c>
      <c r="G1278" s="2">
        <f t="shared" si="24"/>
        <v>344.61309999999997</v>
      </c>
      <c r="H1278" s="2">
        <f t="shared" si="23"/>
        <v>9.0000000000031832E-2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1107022.23</v>
      </c>
      <c r="D1408" s="1">
        <f>'RAS-funkcijski'!E114</f>
        <v>1257330.49</v>
      </c>
      <c r="E1408" s="1">
        <v>0</v>
      </c>
      <c r="F1408" s="1">
        <v>0</v>
      </c>
      <c r="G1408" s="2">
        <f t="shared" si="24"/>
        <v>398385.1531</v>
      </c>
      <c r="H1408" s="2">
        <f t="shared" si="27"/>
        <v>0.71999999997206032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1107022.23</v>
      </c>
      <c r="D1415" s="1">
        <f>'RAS-funkcijski'!E121</f>
        <v>1257330.49</v>
      </c>
      <c r="E1415" s="1">
        <v>0</v>
      </c>
      <c r="F1415" s="1">
        <v>0</v>
      </c>
      <c r="G1415" s="2">
        <f t="shared" si="24"/>
        <v>423736.93556999997</v>
      </c>
      <c r="H1415" s="2">
        <f t="shared" si="27"/>
        <v>0.71999999997206032</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1107022.23</v>
      </c>
      <c r="D1435" s="13">
        <f>'RAS-funkcijski'!E141</f>
        <v>1257330.49</v>
      </c>
      <c r="E1435" s="13">
        <v>0</v>
      </c>
      <c r="F1435" s="13">
        <v>0</v>
      </c>
      <c r="G1435" s="14">
        <f t="shared" si="24"/>
        <v>496170.59976999997</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13262</v>
      </c>
      <c r="E1436" s="6">
        <v>0</v>
      </c>
      <c r="F1436" s="6">
        <v>0</v>
      </c>
      <c r="G1436" s="7">
        <f t="shared" si="24"/>
        <v>26.524000000000001</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13262</v>
      </c>
      <c r="E1453" s="1">
        <v>0</v>
      </c>
      <c r="F1453" s="1">
        <v>0</v>
      </c>
      <c r="G1453" s="2">
        <f t="shared" si="24"/>
        <v>477.43199999999996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13262</v>
      </c>
      <c r="E1454" s="1">
        <v>0</v>
      </c>
      <c r="F1454" s="1">
        <v>0</v>
      </c>
      <c r="G1454" s="2">
        <f t="shared" si="24"/>
        <v>503.95599999999996</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13262</v>
      </c>
      <c r="E1456" s="1">
        <v>0</v>
      </c>
      <c r="F1456" s="1">
        <v>0</v>
      </c>
      <c r="G1456" s="2">
        <f t="shared" si="24"/>
        <v>557.00400000000002</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82155.14</v>
      </c>
      <c r="D1480" s="6"/>
      <c r="E1480" s="6">
        <v>0</v>
      </c>
      <c r="F1480" s="6">
        <v>0</v>
      </c>
      <c r="G1480" s="7">
        <f t="shared" ref="G1480:G1580" si="34">B1480/1000*C1480</f>
        <v>82.155140000000003</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1170293.7999999998</v>
      </c>
      <c r="D1481" s="1">
        <v>0</v>
      </c>
      <c r="E1481" s="1">
        <v>0</v>
      </c>
      <c r="F1481" s="1">
        <v>0</v>
      </c>
      <c r="G1481" s="2">
        <f t="shared" si="34"/>
        <v>2340.5875999999998</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1168419.5999999999</v>
      </c>
      <c r="D1483" s="1">
        <v>0</v>
      </c>
      <c r="E1483" s="1">
        <v>0</v>
      </c>
      <c r="F1483" s="1">
        <v>0</v>
      </c>
      <c r="G1483" s="2">
        <f t="shared" si="34"/>
        <v>4673.6783999999998</v>
      </c>
      <c r="H1483" s="2">
        <f t="shared" si="35"/>
        <v>0.40000000013969839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1099845.23</v>
      </c>
      <c r="D1484" s="1">
        <v>0</v>
      </c>
      <c r="E1484" s="1">
        <v>0</v>
      </c>
      <c r="F1484" s="1">
        <v>0</v>
      </c>
      <c r="G1484" s="2">
        <f t="shared" si="34"/>
        <v>5499.2261500000004</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68174.89</v>
      </c>
      <c r="D1485" s="1">
        <v>0</v>
      </c>
      <c r="E1485" s="1">
        <v>0</v>
      </c>
      <c r="F1485" s="1">
        <v>0</v>
      </c>
      <c r="G1485" s="2">
        <f t="shared" si="34"/>
        <v>409.04934000000003</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97.91</v>
      </c>
      <c r="D1486" s="1">
        <v>0</v>
      </c>
      <c r="E1486" s="1">
        <v>0</v>
      </c>
      <c r="F1486" s="1">
        <v>0</v>
      </c>
      <c r="G1486" s="2">
        <f t="shared" si="34"/>
        <v>0.68537000000000003</v>
      </c>
      <c r="H1486" s="2">
        <f t="shared" si="35"/>
        <v>9.0000000000003411E-2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301.57</v>
      </c>
      <c r="D1491" s="1">
        <v>0</v>
      </c>
      <c r="E1491" s="1">
        <v>0</v>
      </c>
      <c r="F1491" s="1">
        <v>0</v>
      </c>
      <c r="G1491" s="2">
        <f t="shared" si="34"/>
        <v>3.6188400000000001</v>
      </c>
      <c r="H1491" s="2">
        <f t="shared" si="35"/>
        <v>0.43000000000000682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1874.2</v>
      </c>
      <c r="D1492" s="1">
        <v>0</v>
      </c>
      <c r="E1492" s="1">
        <v>0</v>
      </c>
      <c r="F1492" s="1">
        <v>0</v>
      </c>
      <c r="G1492" s="2">
        <f t="shared" si="34"/>
        <v>24.364599999999999</v>
      </c>
      <c r="H1492" s="2">
        <f t="shared" si="35"/>
        <v>0.20000000000004547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1160013.8399999999</v>
      </c>
      <c r="D1499" s="1">
        <v>0</v>
      </c>
      <c r="E1499" s="1">
        <v>0</v>
      </c>
      <c r="F1499" s="1">
        <v>0</v>
      </c>
      <c r="G1499" s="2">
        <f t="shared" si="34"/>
        <v>23200.276799999996</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1158139.6399999999</v>
      </c>
      <c r="D1501" s="1">
        <v>0</v>
      </c>
      <c r="E1501" s="1">
        <v>0</v>
      </c>
      <c r="F1501" s="1">
        <v>0</v>
      </c>
      <c r="G1501" s="2">
        <f t="shared" si="34"/>
        <v>25479.072079999994</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1090030.06</v>
      </c>
      <c r="D1502" s="1">
        <v>0</v>
      </c>
      <c r="E1502" s="1">
        <v>0</v>
      </c>
      <c r="F1502" s="1">
        <v>0</v>
      </c>
      <c r="G1502" s="2">
        <f t="shared" si="34"/>
        <v>25070.69138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68011.67</v>
      </c>
      <c r="D1503" s="1">
        <v>0</v>
      </c>
      <c r="E1503" s="1">
        <v>0</v>
      </c>
      <c r="F1503" s="1">
        <v>0</v>
      </c>
      <c r="G1503" s="2">
        <f t="shared" si="34"/>
        <v>1632.28008</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97.91</v>
      </c>
      <c r="D1504" s="1">
        <v>0</v>
      </c>
      <c r="E1504" s="1">
        <v>0</v>
      </c>
      <c r="F1504" s="1">
        <v>0</v>
      </c>
      <c r="G1504" s="2">
        <f t="shared" si="34"/>
        <v>2.4477500000000001</v>
      </c>
      <c r="H1504" s="2">
        <f t="shared" si="35"/>
        <v>9.0000000000003411E-2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1874.2</v>
      </c>
      <c r="D1510" s="1">
        <v>0</v>
      </c>
      <c r="E1510" s="1">
        <v>0</v>
      </c>
      <c r="F1510" s="1">
        <v>0</v>
      </c>
      <c r="G1510" s="2">
        <f t="shared" si="34"/>
        <v>58.100200000000001</v>
      </c>
      <c r="H1510" s="2">
        <f t="shared" si="35"/>
        <v>0.20000000000004547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92435.09999999986</v>
      </c>
      <c r="D1517" s="1">
        <v>0</v>
      </c>
      <c r="E1517" s="1">
        <v>0</v>
      </c>
      <c r="F1517" s="1">
        <v>0</v>
      </c>
      <c r="G1517" s="2">
        <f t="shared" si="34"/>
        <v>3512.5337999999947</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92435.1</v>
      </c>
      <c r="D1576" s="1">
        <v>0</v>
      </c>
      <c r="E1576" s="1">
        <v>0</v>
      </c>
      <c r="F1576" s="1">
        <v>0</v>
      </c>
      <c r="G1576" s="2">
        <f t="shared" si="34"/>
        <v>8966.2047000000002</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92435.1</v>
      </c>
      <c r="D1578" s="1">
        <v>0</v>
      </c>
      <c r="E1578" s="1">
        <v>0</v>
      </c>
      <c r="F1578" s="1">
        <v>0</v>
      </c>
      <c r="G1578" s="2">
        <f t="shared" si="34"/>
        <v>9151.0749000000014</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16529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1098750.99</v>
      </c>
      <c r="I16" s="170">
        <f>'PR-RAS'!E6</f>
        <v>1263225.0999999999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1092737.56</v>
      </c>
      <c r="I17" s="170">
        <f>'PR-RAS'!E151</f>
        <v>1254356.23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15306.240000000009</v>
      </c>
      <c r="I18" s="170">
        <f>'PR-RAS'!E645</f>
        <v>21200.849999999868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47612.06</v>
      </c>
      <c r="I20" s="173">
        <f>BILANCA!E7</f>
        <v>49602.349999999991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98456.829999999987</v>
      </c>
      <c r="I21" s="175">
        <f>BILANCA!E68</f>
        <v>114591.6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82155.14</v>
      </c>
      <c r="I22" s="175">
        <f>BILANCA!E176</f>
        <v>92435.1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63913.75</v>
      </c>
      <c r="I23" s="177">
        <f>BILANCA!E237</f>
        <v>71758.850000000006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1107022.23</v>
      </c>
      <c r="I27" s="175">
        <f>'RAS-funkcijski'!E114</f>
        <v>1257330.49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1107022.23</v>
      </c>
      <c r="I28" s="179">
        <f>'RAS-funkcijski'!E141</f>
        <v>1257330.49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13262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13262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82155.14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92435.09999999986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92435.1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1098750.99</v>
      </c>
      <c r="E6" s="51">
        <f>E7+E44+E50+E82+E106+E124+E133+E139</f>
        <v>1263225.0999999999</v>
      </c>
      <c r="F6" s="52">
        <f t="shared" ref="F6:F131" si="0">IF(D6&lt;&gt;0,IF(E6/D6&gt;=100,"&gt;&gt;100",E6/D6*100),"-")</f>
        <v>114.96918878771612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961860.08000000007</v>
      </c>
      <c r="E50" s="51">
        <f>E51+E54+E59+E62+E65+E68+E71+E74+E77</f>
        <v>1092459.04</v>
      </c>
      <c r="F50" s="52">
        <f t="shared" si="0"/>
        <v>113.57775031062729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913057.93</v>
      </c>
      <c r="E68" s="51">
        <f t="shared" si="15"/>
        <v>1055009.04</v>
      </c>
      <c r="F68" s="52">
        <f t="shared" si="0"/>
        <v>115.54678025741477</v>
      </c>
    </row>
    <row r="69" spans="1:6" ht="12.75" customHeight="1" x14ac:dyDescent="0.2">
      <c r="A69" s="53" t="s">
        <v>184</v>
      </c>
      <c r="B69" s="85" t="s">
        <v>185</v>
      </c>
      <c r="C69" s="50" t="s">
        <v>184</v>
      </c>
      <c r="D69" s="242">
        <v>912274.87</v>
      </c>
      <c r="E69" s="242">
        <v>1054411.04</v>
      </c>
      <c r="F69" s="52">
        <f t="shared" si="0"/>
        <v>115.58041054008208</v>
      </c>
    </row>
    <row r="70" spans="1:6" ht="24" x14ac:dyDescent="0.2">
      <c r="A70" s="53" t="s">
        <v>186</v>
      </c>
      <c r="B70" s="85" t="s">
        <v>187</v>
      </c>
      <c r="C70" s="50" t="s">
        <v>186</v>
      </c>
      <c r="D70" s="242">
        <v>783.06</v>
      </c>
      <c r="E70" s="242">
        <v>598</v>
      </c>
      <c r="F70" s="52">
        <f t="shared" si="0"/>
        <v>76.367072765816161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48802.15</v>
      </c>
      <c r="E74" s="51">
        <f t="shared" si="17"/>
        <v>37450</v>
      </c>
      <c r="F74" s="52">
        <f t="shared" si="0"/>
        <v>76.738422385079346</v>
      </c>
    </row>
    <row r="75" spans="1:6" ht="12.75" customHeight="1" x14ac:dyDescent="0.2">
      <c r="A75" s="53" t="s">
        <v>196</v>
      </c>
      <c r="B75" s="85" t="s">
        <v>197</v>
      </c>
      <c r="C75" s="50" t="s">
        <v>196</v>
      </c>
      <c r="D75" s="242">
        <v>48802.15</v>
      </c>
      <c r="E75" s="242">
        <v>37450</v>
      </c>
      <c r="F75" s="52">
        <f t="shared" si="0"/>
        <v>76.738422385079346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0.22</v>
      </c>
      <c r="E82" s="51">
        <f t="shared" si="19"/>
        <v>0.24</v>
      </c>
      <c r="F82" s="52">
        <f t="shared" si="0"/>
        <v>109.09090909090908</v>
      </c>
    </row>
    <row r="83" spans="1:6" ht="12.75" customHeight="1" x14ac:dyDescent="0.2">
      <c r="A83" s="53">
        <v>641</v>
      </c>
      <c r="B83" s="85" t="s">
        <v>212</v>
      </c>
      <c r="C83" s="50" t="s">
        <v>213</v>
      </c>
      <c r="D83" s="51">
        <f t="shared" ref="D83:E83" si="20">SUM(D84:D90)</f>
        <v>0.22</v>
      </c>
      <c r="E83" s="51">
        <f t="shared" si="20"/>
        <v>0.24</v>
      </c>
      <c r="F83" s="52">
        <f t="shared" si="0"/>
        <v>109.09090909090908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0.22</v>
      </c>
      <c r="E85" s="242">
        <v>0.24</v>
      </c>
      <c r="F85" s="52">
        <f t="shared" si="0"/>
        <v>109.09090909090908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1643.72</v>
      </c>
      <c r="E106" s="51">
        <f t="shared" si="23"/>
        <v>5766.92</v>
      </c>
      <c r="F106" s="52">
        <f t="shared" si="0"/>
        <v>350.84564281021102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1643.72</v>
      </c>
      <c r="E112" s="51">
        <f t="shared" si="25"/>
        <v>5766.92</v>
      </c>
      <c r="F112" s="52">
        <f t="shared" si="0"/>
        <v>350.84564281021102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1643.72</v>
      </c>
      <c r="E117" s="242">
        <v>5766.92</v>
      </c>
      <c r="F117" s="52">
        <f t="shared" si="0"/>
        <v>350.84564281021102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29343.239999999998</v>
      </c>
      <c r="E124" s="51">
        <f t="shared" si="27"/>
        <v>24358.959999999999</v>
      </c>
      <c r="F124" s="52">
        <f t="shared" si="0"/>
        <v>83.013873041968097</v>
      </c>
    </row>
    <row r="125" spans="1:6" ht="12.75" customHeight="1" x14ac:dyDescent="0.2">
      <c r="A125" s="53">
        <v>661</v>
      </c>
      <c r="B125" s="86" t="s">
        <v>296</v>
      </c>
      <c r="C125" s="50" t="s">
        <v>297</v>
      </c>
      <c r="D125" s="51">
        <f t="shared" ref="D125:E125" si="28">SUM(D126:D127)</f>
        <v>23157.69</v>
      </c>
      <c r="E125" s="51">
        <f t="shared" si="28"/>
        <v>19210.48</v>
      </c>
      <c r="F125" s="52">
        <f t="shared" si="0"/>
        <v>82.955078852856218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23157.69</v>
      </c>
      <c r="E127" s="242">
        <v>19210.48</v>
      </c>
      <c r="F127" s="52">
        <f t="shared" si="0"/>
        <v>82.955078852856218</v>
      </c>
    </row>
    <row r="128" spans="1:6" ht="24" x14ac:dyDescent="0.2">
      <c r="A128" s="53">
        <v>663</v>
      </c>
      <c r="B128" s="231" t="s">
        <v>302</v>
      </c>
      <c r="C128" s="50" t="s">
        <v>303</v>
      </c>
      <c r="D128" s="51">
        <f t="shared" ref="D128:E128" si="29">SUM(D129:D132)</f>
        <v>6185.5499999999993</v>
      </c>
      <c r="E128" s="51">
        <f t="shared" si="29"/>
        <v>5148.4799999999996</v>
      </c>
      <c r="F128" s="52">
        <f t="shared" si="0"/>
        <v>83.233988893469459</v>
      </c>
    </row>
    <row r="129" spans="1:6" ht="12.75" customHeight="1" x14ac:dyDescent="0.2">
      <c r="A129" s="53">
        <v>6631</v>
      </c>
      <c r="B129" s="86" t="s">
        <v>304</v>
      </c>
      <c r="C129" s="50" t="s">
        <v>305</v>
      </c>
      <c r="D129" s="242">
        <v>4340.7</v>
      </c>
      <c r="E129" s="242">
        <v>2784.48</v>
      </c>
      <c r="F129" s="52">
        <f t="shared" si="0"/>
        <v>64.148178865160006</v>
      </c>
    </row>
    <row r="130" spans="1:6" ht="12.75" customHeight="1" x14ac:dyDescent="0.2">
      <c r="A130" s="53">
        <v>6632</v>
      </c>
      <c r="B130" s="232" t="s">
        <v>306</v>
      </c>
      <c r="C130" s="50" t="s">
        <v>307</v>
      </c>
      <c r="D130" s="242">
        <v>1844.85</v>
      </c>
      <c r="E130" s="242">
        <v>2364</v>
      </c>
      <c r="F130" s="52">
        <f t="shared" si="0"/>
        <v>128.14049922757948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105903.73</v>
      </c>
      <c r="E133" s="51">
        <f t="shared" si="30"/>
        <v>140639.94</v>
      </c>
      <c r="F133" s="52">
        <f t="shared" ref="F133:F223" si="31">IF(D133&lt;&gt;0,IF(E133/D133&gt;=100,"&gt;&gt;100",E133/D133*100),"-")</f>
        <v>132.7997984584679</v>
      </c>
    </row>
    <row r="134" spans="1:6" ht="24" x14ac:dyDescent="0.2">
      <c r="A134" s="53">
        <v>671</v>
      </c>
      <c r="B134" s="232" t="s">
        <v>314</v>
      </c>
      <c r="C134" s="50" t="s">
        <v>315</v>
      </c>
      <c r="D134" s="51">
        <f t="shared" ref="D134:E134" si="32">SUM(D135:D137)</f>
        <v>105903.73</v>
      </c>
      <c r="E134" s="51">
        <f t="shared" si="32"/>
        <v>140639.94</v>
      </c>
      <c r="F134" s="52">
        <f t="shared" si="31"/>
        <v>132.7997984584679</v>
      </c>
    </row>
    <row r="135" spans="1:6" ht="12.75" customHeight="1" x14ac:dyDescent="0.2">
      <c r="A135" s="53">
        <v>6711</v>
      </c>
      <c r="B135" s="85" t="s">
        <v>316</v>
      </c>
      <c r="C135" s="50" t="s">
        <v>317</v>
      </c>
      <c r="D135" s="242">
        <v>99267.59</v>
      </c>
      <c r="E135" s="242">
        <v>140169.94</v>
      </c>
      <c r="F135" s="52">
        <f t="shared" si="31"/>
        <v>141.20413319191087</v>
      </c>
    </row>
    <row r="136" spans="1:6" ht="24" x14ac:dyDescent="0.2">
      <c r="A136" s="53">
        <v>6712</v>
      </c>
      <c r="B136" s="232" t="s">
        <v>318</v>
      </c>
      <c r="C136" s="50" t="s">
        <v>319</v>
      </c>
      <c r="D136" s="242">
        <v>6636.14</v>
      </c>
      <c r="E136" s="242">
        <v>470</v>
      </c>
      <c r="F136" s="52">
        <f t="shared" si="31"/>
        <v>7.0824304490260905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1092737.56</v>
      </c>
      <c r="E151" s="51">
        <f t="shared" si="35"/>
        <v>1254356.23</v>
      </c>
      <c r="F151" s="52">
        <f t="shared" si="31"/>
        <v>114.79025485314149</v>
      </c>
    </row>
    <row r="152" spans="1:6" ht="12.75" customHeight="1" x14ac:dyDescent="0.2">
      <c r="A152" s="53">
        <v>31</v>
      </c>
      <c r="B152" s="85" t="s">
        <v>349</v>
      </c>
      <c r="C152" s="50" t="s">
        <v>35</v>
      </c>
      <c r="D152" s="51">
        <f t="shared" ref="D152:E152" si="36">D153+D158+D159</f>
        <v>941678.49999999988</v>
      </c>
      <c r="E152" s="51">
        <f t="shared" si="36"/>
        <v>1091943.0900000001</v>
      </c>
      <c r="F152" s="52">
        <f t="shared" si="31"/>
        <v>115.95710107005736</v>
      </c>
    </row>
    <row r="153" spans="1:6" ht="12.75" customHeight="1" x14ac:dyDescent="0.2">
      <c r="A153" s="53">
        <v>311</v>
      </c>
      <c r="B153" s="85" t="s">
        <v>350</v>
      </c>
      <c r="C153" s="50" t="s">
        <v>351</v>
      </c>
      <c r="D153" s="51">
        <f t="shared" ref="D153:E153" si="37">SUM(D154:D157)</f>
        <v>794872.1</v>
      </c>
      <c r="E153" s="51">
        <f t="shared" si="37"/>
        <v>898829.1</v>
      </c>
      <c r="F153" s="52">
        <f t="shared" si="31"/>
        <v>113.07845626988291</v>
      </c>
    </row>
    <row r="154" spans="1:6" ht="12.75" customHeight="1" x14ac:dyDescent="0.2">
      <c r="A154" s="53">
        <v>3111</v>
      </c>
      <c r="B154" s="85" t="s">
        <v>352</v>
      </c>
      <c r="C154" s="50" t="s">
        <v>353</v>
      </c>
      <c r="D154" s="242">
        <v>794872.1</v>
      </c>
      <c r="E154" s="242">
        <v>898829.1</v>
      </c>
      <c r="F154" s="52">
        <f t="shared" si="31"/>
        <v>113.07845626988291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30362.95</v>
      </c>
      <c r="E158" s="242">
        <v>48057.440000000002</v>
      </c>
      <c r="F158" s="52">
        <f t="shared" si="31"/>
        <v>158.27658379702896</v>
      </c>
    </row>
    <row r="159" spans="1:6" ht="12.75" customHeight="1" x14ac:dyDescent="0.2">
      <c r="A159" s="53">
        <v>313</v>
      </c>
      <c r="B159" s="85" t="s">
        <v>362</v>
      </c>
      <c r="C159" s="50" t="s">
        <v>363</v>
      </c>
      <c r="D159" s="51">
        <f t="shared" ref="D159:E159" si="38">SUM(D160:D162)</f>
        <v>116443.45</v>
      </c>
      <c r="E159" s="51">
        <f t="shared" si="38"/>
        <v>145056.54999999999</v>
      </c>
      <c r="F159" s="52">
        <f t="shared" si="31"/>
        <v>124.57252855355969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116442.97</v>
      </c>
      <c r="E161" s="242">
        <v>145056.54999999999</v>
      </c>
      <c r="F161" s="52">
        <f t="shared" si="31"/>
        <v>124.57304206514141</v>
      </c>
    </row>
    <row r="162" spans="1:6" ht="12.75" customHeight="1" x14ac:dyDescent="0.2">
      <c r="A162" s="53">
        <v>3133</v>
      </c>
      <c r="B162" s="85" t="s">
        <v>367</v>
      </c>
      <c r="C162" s="50" t="s">
        <v>368</v>
      </c>
      <c r="D162" s="242">
        <v>0.48</v>
      </c>
      <c r="E162" s="242"/>
      <c r="F162" s="52">
        <f t="shared" si="31"/>
        <v>0</v>
      </c>
    </row>
    <row r="163" spans="1:6" ht="12.75" customHeight="1" x14ac:dyDescent="0.2">
      <c r="A163" s="53">
        <v>32</v>
      </c>
      <c r="B163" s="85" t="s">
        <v>369</v>
      </c>
      <c r="C163" s="50" t="s">
        <v>370</v>
      </c>
      <c r="D163" s="51">
        <f t="shared" ref="D163:E163" si="39">D164+D169+D177+D187+D188</f>
        <v>148112.47</v>
      </c>
      <c r="E163" s="51">
        <f t="shared" si="39"/>
        <v>157014.66999999998</v>
      </c>
      <c r="F163" s="52">
        <f t="shared" si="31"/>
        <v>106.01043247742746</v>
      </c>
    </row>
    <row r="164" spans="1:6" ht="12.75" customHeight="1" x14ac:dyDescent="0.2">
      <c r="A164" s="53">
        <v>321</v>
      </c>
      <c r="B164" s="85" t="s">
        <v>371</v>
      </c>
      <c r="C164" s="50" t="s">
        <v>372</v>
      </c>
      <c r="D164" s="51">
        <f t="shared" ref="D164:E164" si="40">SUM(D165:D168)</f>
        <v>89897.3</v>
      </c>
      <c r="E164" s="51">
        <f t="shared" si="40"/>
        <v>80052.03</v>
      </c>
      <c r="F164" s="52">
        <f t="shared" si="31"/>
        <v>89.048314020554571</v>
      </c>
    </row>
    <row r="165" spans="1:6" ht="12.75" customHeight="1" x14ac:dyDescent="0.2">
      <c r="A165" s="53">
        <v>3211</v>
      </c>
      <c r="B165" s="85" t="s">
        <v>373</v>
      </c>
      <c r="C165" s="50" t="s">
        <v>374</v>
      </c>
      <c r="D165" s="242">
        <v>9721.14</v>
      </c>
      <c r="E165" s="242">
        <v>11557.63</v>
      </c>
      <c r="F165" s="52">
        <f t="shared" si="31"/>
        <v>118.8917143462598</v>
      </c>
    </row>
    <row r="166" spans="1:6" ht="12.75" customHeight="1" x14ac:dyDescent="0.2">
      <c r="A166" s="53">
        <v>3212</v>
      </c>
      <c r="B166" s="85" t="s">
        <v>375</v>
      </c>
      <c r="C166" s="50" t="s">
        <v>376</v>
      </c>
      <c r="D166" s="242">
        <v>28067.58</v>
      </c>
      <c r="E166" s="242">
        <v>29058.55</v>
      </c>
      <c r="F166" s="52">
        <f t="shared" si="31"/>
        <v>103.5306570783801</v>
      </c>
    </row>
    <row r="167" spans="1:6" ht="12.75" customHeight="1" x14ac:dyDescent="0.2">
      <c r="A167" s="53">
        <v>3213</v>
      </c>
      <c r="B167" s="85" t="s">
        <v>377</v>
      </c>
      <c r="C167" s="50" t="s">
        <v>378</v>
      </c>
      <c r="D167" s="242">
        <v>51738.11</v>
      </c>
      <c r="E167" s="242">
        <v>38911.949999999997</v>
      </c>
      <c r="F167" s="52">
        <f t="shared" si="31"/>
        <v>75.209453920910519</v>
      </c>
    </row>
    <row r="168" spans="1:6" ht="12.75" customHeight="1" x14ac:dyDescent="0.2">
      <c r="A168" s="53">
        <v>3214</v>
      </c>
      <c r="B168" s="85" t="s">
        <v>379</v>
      </c>
      <c r="C168" s="50" t="s">
        <v>380</v>
      </c>
      <c r="D168" s="242">
        <v>370.47</v>
      </c>
      <c r="E168" s="242">
        <v>523.9</v>
      </c>
      <c r="F168" s="52">
        <f t="shared" si="31"/>
        <v>141.41495937592785</v>
      </c>
    </row>
    <row r="169" spans="1:6" ht="12.75" customHeight="1" x14ac:dyDescent="0.2">
      <c r="A169" s="53">
        <v>322</v>
      </c>
      <c r="B169" s="85" t="s">
        <v>381</v>
      </c>
      <c r="C169" s="50" t="s">
        <v>382</v>
      </c>
      <c r="D169" s="51">
        <f t="shared" ref="D169:E169" si="41">SUM(D170:D176)</f>
        <v>19166</v>
      </c>
      <c r="E169" s="51">
        <f t="shared" si="41"/>
        <v>17884.010000000002</v>
      </c>
      <c r="F169" s="52">
        <f t="shared" si="31"/>
        <v>93.311123865177919</v>
      </c>
    </row>
    <row r="170" spans="1:6" ht="12.75" customHeight="1" x14ac:dyDescent="0.2">
      <c r="A170" s="53">
        <v>3221</v>
      </c>
      <c r="B170" s="85" t="s">
        <v>383</v>
      </c>
      <c r="C170" s="50" t="s">
        <v>384</v>
      </c>
      <c r="D170" s="242">
        <v>10196.65</v>
      </c>
      <c r="E170" s="242">
        <v>12219.46</v>
      </c>
      <c r="F170" s="52">
        <f t="shared" si="31"/>
        <v>119.83798600520758</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6044.26</v>
      </c>
      <c r="E173" s="242">
        <v>4499.47</v>
      </c>
      <c r="F173" s="52">
        <f t="shared" si="31"/>
        <v>74.442032606142021</v>
      </c>
    </row>
    <row r="174" spans="1:6" ht="12.75" customHeight="1" x14ac:dyDescent="0.2">
      <c r="A174" s="53">
        <v>3225</v>
      </c>
      <c r="B174" s="85" t="s">
        <v>391</v>
      </c>
      <c r="C174" s="50" t="s">
        <v>392</v>
      </c>
      <c r="D174" s="242">
        <v>2858.74</v>
      </c>
      <c r="E174" s="242">
        <v>1165.08</v>
      </c>
      <c r="F174" s="52">
        <f t="shared" si="31"/>
        <v>40.755017944968763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66.349999999999994</v>
      </c>
      <c r="E176" s="242"/>
      <c r="F176" s="52">
        <f t="shared" si="31"/>
        <v>0</v>
      </c>
    </row>
    <row r="177" spans="1:6" ht="12.75" customHeight="1" x14ac:dyDescent="0.2">
      <c r="A177" s="53">
        <v>323</v>
      </c>
      <c r="B177" s="85" t="s">
        <v>397</v>
      </c>
      <c r="C177" s="50" t="s">
        <v>398</v>
      </c>
      <c r="D177" s="51">
        <f t="shared" ref="D177:E177" si="42">SUM(D178:D186)</f>
        <v>31915.919999999995</v>
      </c>
      <c r="E177" s="51">
        <f t="shared" si="42"/>
        <v>43391.87999999999</v>
      </c>
      <c r="F177" s="52">
        <f t="shared" si="31"/>
        <v>135.95685162765164</v>
      </c>
    </row>
    <row r="178" spans="1:6" ht="12.75" customHeight="1" x14ac:dyDescent="0.2">
      <c r="A178" s="53">
        <v>3231</v>
      </c>
      <c r="B178" s="85" t="s">
        <v>399</v>
      </c>
      <c r="C178" s="50" t="s">
        <v>400</v>
      </c>
      <c r="D178" s="242">
        <v>1725.97</v>
      </c>
      <c r="E178" s="242">
        <v>1904.6</v>
      </c>
      <c r="F178" s="52">
        <f t="shared" si="31"/>
        <v>110.34954257605867</v>
      </c>
    </row>
    <row r="179" spans="1:6" ht="12.75" customHeight="1" x14ac:dyDescent="0.2">
      <c r="A179" s="53">
        <v>3232</v>
      </c>
      <c r="B179" s="85" t="s">
        <v>401</v>
      </c>
      <c r="C179" s="50" t="s">
        <v>402</v>
      </c>
      <c r="D179" s="242">
        <v>12850.66</v>
      </c>
      <c r="E179" s="242">
        <v>26381.72</v>
      </c>
      <c r="F179" s="52">
        <f t="shared" si="31"/>
        <v>205.2946696901171</v>
      </c>
    </row>
    <row r="180" spans="1:6" ht="12.75" customHeight="1" x14ac:dyDescent="0.2">
      <c r="A180" s="53">
        <v>3233</v>
      </c>
      <c r="B180" s="85" t="s">
        <v>403</v>
      </c>
      <c r="C180" s="50" t="s">
        <v>404</v>
      </c>
      <c r="D180" s="242">
        <v>474.75</v>
      </c>
      <c r="E180" s="242">
        <v>813.79</v>
      </c>
      <c r="F180" s="52">
        <f t="shared" si="31"/>
        <v>171.41442864665612</v>
      </c>
    </row>
    <row r="181" spans="1:6" ht="12.75" customHeight="1" x14ac:dyDescent="0.2">
      <c r="A181" s="53">
        <v>3234</v>
      </c>
      <c r="B181" s="85" t="s">
        <v>405</v>
      </c>
      <c r="C181" s="50" t="s">
        <v>406</v>
      </c>
      <c r="D181" s="242">
        <v>6020.93</v>
      </c>
      <c r="E181" s="242">
        <v>5943.38</v>
      </c>
      <c r="F181" s="52">
        <f t="shared" si="31"/>
        <v>98.711992997759481</v>
      </c>
    </row>
    <row r="182" spans="1:6" ht="12.75" customHeight="1" x14ac:dyDescent="0.2">
      <c r="A182" s="53">
        <v>3235</v>
      </c>
      <c r="B182" s="85" t="s">
        <v>407</v>
      </c>
      <c r="C182" s="50" t="s">
        <v>408</v>
      </c>
      <c r="D182" s="242">
        <v>2339.2399999999998</v>
      </c>
      <c r="E182" s="242">
        <v>2339.2800000000002</v>
      </c>
      <c r="F182" s="52">
        <f t="shared" si="31"/>
        <v>100.00170995708008</v>
      </c>
    </row>
    <row r="183" spans="1:6" ht="12.75" customHeight="1" x14ac:dyDescent="0.2">
      <c r="A183" s="53">
        <v>3236</v>
      </c>
      <c r="B183" s="85" t="s">
        <v>409</v>
      </c>
      <c r="C183" s="50" t="s">
        <v>410</v>
      </c>
      <c r="D183" s="242">
        <v>3663.15</v>
      </c>
      <c r="E183" s="242">
        <v>1911.24</v>
      </c>
      <c r="F183" s="52">
        <f t="shared" si="31"/>
        <v>52.174767618033655</v>
      </c>
    </row>
    <row r="184" spans="1:6" ht="12.75" customHeight="1" x14ac:dyDescent="0.2">
      <c r="A184" s="53">
        <v>3237</v>
      </c>
      <c r="B184" s="85" t="s">
        <v>411</v>
      </c>
      <c r="C184" s="50" t="s">
        <v>412</v>
      </c>
      <c r="D184" s="242">
        <v>2076.86</v>
      </c>
      <c r="E184" s="242">
        <v>1355.25</v>
      </c>
      <c r="F184" s="52">
        <f t="shared" si="31"/>
        <v>65.254759588994929</v>
      </c>
    </row>
    <row r="185" spans="1:6" ht="12.75" customHeight="1" x14ac:dyDescent="0.2">
      <c r="A185" s="53">
        <v>3238</v>
      </c>
      <c r="B185" s="85" t="s">
        <v>413</v>
      </c>
      <c r="C185" s="50" t="s">
        <v>414</v>
      </c>
      <c r="D185" s="242">
        <v>2053.7399999999998</v>
      </c>
      <c r="E185" s="242">
        <v>2330.09</v>
      </c>
      <c r="F185" s="52">
        <f t="shared" si="31"/>
        <v>113.45593892118771</v>
      </c>
    </row>
    <row r="186" spans="1:6" ht="12.75" customHeight="1" x14ac:dyDescent="0.2">
      <c r="A186" s="53">
        <v>3239</v>
      </c>
      <c r="B186" s="85" t="s">
        <v>415</v>
      </c>
      <c r="C186" s="50" t="s">
        <v>416</v>
      </c>
      <c r="D186" s="242">
        <v>710.62</v>
      </c>
      <c r="E186" s="242">
        <v>412.53</v>
      </c>
      <c r="F186" s="52">
        <f t="shared" si="31"/>
        <v>58.052123497790653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7133.25</v>
      </c>
      <c r="E188" s="51">
        <f t="shared" si="43"/>
        <v>15686.75</v>
      </c>
      <c r="F188" s="52">
        <f t="shared" si="31"/>
        <v>219.91027932569307</v>
      </c>
    </row>
    <row r="189" spans="1:6" ht="12.75" customHeight="1" x14ac:dyDescent="0.2">
      <c r="A189" s="53">
        <v>3291</v>
      </c>
      <c r="B189" s="232" t="s">
        <v>421</v>
      </c>
      <c r="C189" s="50" t="s">
        <v>422</v>
      </c>
      <c r="D189" s="242">
        <v>106.18</v>
      </c>
      <c r="E189" s="242">
        <v>1027.3499999999999</v>
      </c>
      <c r="F189" s="52">
        <f t="shared" si="31"/>
        <v>967.5550951214916</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1238.6600000000001</v>
      </c>
      <c r="E191" s="242">
        <v>3630.47</v>
      </c>
      <c r="F191" s="52">
        <f t="shared" si="31"/>
        <v>293.09657210211031</v>
      </c>
    </row>
    <row r="192" spans="1:6" ht="12.75" customHeight="1" x14ac:dyDescent="0.2">
      <c r="A192" s="53">
        <v>3294</v>
      </c>
      <c r="B192" s="85" t="s">
        <v>427</v>
      </c>
      <c r="C192" s="50" t="s">
        <v>428</v>
      </c>
      <c r="D192" s="242">
        <v>73</v>
      </c>
      <c r="E192" s="242">
        <v>74.819999999999993</v>
      </c>
      <c r="F192" s="52">
        <f t="shared" si="31"/>
        <v>102.49315068493149</v>
      </c>
    </row>
    <row r="193" spans="1:6" ht="12.75" customHeight="1" x14ac:dyDescent="0.2">
      <c r="A193" s="53">
        <v>3295</v>
      </c>
      <c r="B193" s="85" t="s">
        <v>429</v>
      </c>
      <c r="C193" s="50" t="s">
        <v>430</v>
      </c>
      <c r="D193" s="242">
        <v>2442.1</v>
      </c>
      <c r="E193" s="242">
        <v>3328.86</v>
      </c>
      <c r="F193" s="52">
        <f t="shared" si="31"/>
        <v>136.31137136071413</v>
      </c>
    </row>
    <row r="194" spans="1:6" ht="12.75" customHeight="1" x14ac:dyDescent="0.2">
      <c r="A194" s="53" t="s">
        <v>431</v>
      </c>
      <c r="B194" s="85" t="s">
        <v>432</v>
      </c>
      <c r="C194" s="50" t="s">
        <v>431</v>
      </c>
      <c r="D194" s="242">
        <v>186.64</v>
      </c>
      <c r="E194" s="242"/>
      <c r="F194" s="52">
        <f t="shared" si="31"/>
        <v>0</v>
      </c>
    </row>
    <row r="195" spans="1:6" ht="12.75" customHeight="1" x14ac:dyDescent="0.2">
      <c r="A195" s="53">
        <v>3299</v>
      </c>
      <c r="B195" s="85" t="s">
        <v>433</v>
      </c>
      <c r="C195" s="50" t="s">
        <v>434</v>
      </c>
      <c r="D195" s="242">
        <v>3086.67</v>
      </c>
      <c r="E195" s="242">
        <v>7625.25</v>
      </c>
      <c r="F195" s="52">
        <f t="shared" si="31"/>
        <v>247.03807015327195</v>
      </c>
    </row>
    <row r="196" spans="1:6" ht="12.75" customHeight="1" x14ac:dyDescent="0.2">
      <c r="A196" s="53">
        <v>34</v>
      </c>
      <c r="B196" s="232" t="s">
        <v>435</v>
      </c>
      <c r="C196" s="50" t="s">
        <v>436</v>
      </c>
      <c r="D196" s="51">
        <f t="shared" ref="D196:E196" si="44">D197+D202+D210</f>
        <v>859.06999999999994</v>
      </c>
      <c r="E196" s="51">
        <f t="shared" si="44"/>
        <v>817.96</v>
      </c>
      <c r="F196" s="52">
        <f t="shared" si="31"/>
        <v>95.214592524474156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859.06999999999994</v>
      </c>
      <c r="E210" s="51">
        <f t="shared" si="47"/>
        <v>817.96</v>
      </c>
      <c r="F210" s="52">
        <f t="shared" si="31"/>
        <v>95.214592524474156</v>
      </c>
    </row>
    <row r="211" spans="1:6" ht="12.75" customHeight="1" x14ac:dyDescent="0.2">
      <c r="A211" s="53">
        <v>3431</v>
      </c>
      <c r="B211" s="232" t="s">
        <v>465</v>
      </c>
      <c r="C211" s="50" t="s">
        <v>466</v>
      </c>
      <c r="D211" s="242">
        <v>844.02</v>
      </c>
      <c r="E211" s="242">
        <v>817.96</v>
      </c>
      <c r="F211" s="52">
        <f t="shared" si="31"/>
        <v>96.912395440866334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15.05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2087.52</v>
      </c>
      <c r="E252" s="51">
        <f t="shared" si="63"/>
        <v>3392.46</v>
      </c>
      <c r="F252" s="52">
        <f t="shared" ref="F252:F258" si="64">IF(D252&lt;&gt;0,IF(E252/D252&gt;=100,"&gt;&gt;100",E252/D252*100),"-")</f>
        <v>162.51149689583812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2087.52</v>
      </c>
      <c r="E259" s="51">
        <f t="shared" si="66"/>
        <v>3392.46</v>
      </c>
      <c r="F259" s="52">
        <f t="shared" ref="F259:F262" si="67">IF(D259&lt;&gt;0,IF(E259/D259&gt;=100,"&gt;&gt;100",E259/D259*100),"-")</f>
        <v>162.51149689583812</v>
      </c>
    </row>
    <row r="260" spans="1:6" ht="12.75" customHeight="1" x14ac:dyDescent="0.2">
      <c r="A260" s="53">
        <v>3721</v>
      </c>
      <c r="B260" s="85" t="s">
        <v>559</v>
      </c>
      <c r="C260" s="50" t="s">
        <v>560</v>
      </c>
      <c r="D260" s="242">
        <v>2087.52</v>
      </c>
      <c r="E260" s="242">
        <v>3392.46</v>
      </c>
      <c r="F260" s="52">
        <f t="shared" si="67"/>
        <v>162.51149689583812</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1188.05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1188.05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1188.05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1092737.56</v>
      </c>
      <c r="E289" s="51">
        <f t="shared" si="79"/>
        <v>1254356.23</v>
      </c>
      <c r="F289" s="52">
        <f t="shared" si="76"/>
        <v>114.79025485314149</v>
      </c>
    </row>
    <row r="290" spans="1:6" ht="12.75" customHeight="1" x14ac:dyDescent="0.2">
      <c r="A290" s="53" t="s">
        <v>608</v>
      </c>
      <c r="B290" s="85" t="s">
        <v>619</v>
      </c>
      <c r="C290" s="50" t="s">
        <v>620</v>
      </c>
      <c r="D290" s="51">
        <f>IF(D6&gt;=D289,D6-D289,0)</f>
        <v>6013.4299999999348</v>
      </c>
      <c r="E290" s="51">
        <f>IF(E6&gt;=E289,E6-E289,0)</f>
        <v>8868.8699999998789</v>
      </c>
      <c r="F290" s="52">
        <f t="shared" si="76"/>
        <v>147.48438079432162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23577.48</v>
      </c>
      <c r="E292" s="242">
        <v>53079.15</v>
      </c>
      <c r="F292" s="52">
        <f t="shared" si="76"/>
        <v>225.12647662091118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995.42</v>
      </c>
      <c r="E295" s="242">
        <v>955.64</v>
      </c>
      <c r="F295" s="52">
        <f t="shared" si="76"/>
        <v>96.003696931948326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14284.67</v>
      </c>
      <c r="E350" s="51">
        <f t="shared" si="95"/>
        <v>2974.26</v>
      </c>
      <c r="F350" s="52">
        <f t="shared" si="81"/>
        <v>20.821342040103133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14284.67</v>
      </c>
      <c r="E363" s="51">
        <f t="shared" si="99"/>
        <v>2974.26</v>
      </c>
      <c r="F363" s="52">
        <f t="shared" si="81"/>
        <v>20.821342040103133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13463.04</v>
      </c>
      <c r="E369" s="51">
        <f t="shared" si="101"/>
        <v>1651.18</v>
      </c>
      <c r="F369" s="52">
        <f t="shared" si="81"/>
        <v>12.264540549534132</v>
      </c>
    </row>
    <row r="370" spans="1:6" ht="12.75" customHeight="1" x14ac:dyDescent="0.2">
      <c r="A370" s="53">
        <v>4221</v>
      </c>
      <c r="B370" s="85" t="s">
        <v>674</v>
      </c>
      <c r="C370" s="50" t="s">
        <v>766</v>
      </c>
      <c r="D370" s="242">
        <v>13192.27</v>
      </c>
      <c r="E370" s="242">
        <v>1651.18</v>
      </c>
      <c r="F370" s="52">
        <f t="shared" si="81"/>
        <v>12.516268996920166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270.77</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821.63</v>
      </c>
      <c r="E383" s="51">
        <f t="shared" si="103"/>
        <v>1086.74</v>
      </c>
      <c r="F383" s="52">
        <f t="shared" si="81"/>
        <v>132.26634859973467</v>
      </c>
    </row>
    <row r="384" spans="1:6" ht="12.75" customHeight="1" x14ac:dyDescent="0.2">
      <c r="A384" s="53">
        <v>4241</v>
      </c>
      <c r="B384" s="85" t="s">
        <v>783</v>
      </c>
      <c r="C384" s="50" t="s">
        <v>784</v>
      </c>
      <c r="D384" s="242">
        <v>821.63</v>
      </c>
      <c r="E384" s="242">
        <v>1086.74</v>
      </c>
      <c r="F384" s="52">
        <f t="shared" si="81"/>
        <v>132.26634859973467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236.34</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236.34</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14284.67</v>
      </c>
      <c r="E408" s="51">
        <f t="shared" si="111"/>
        <v>2974.26</v>
      </c>
      <c r="F408" s="52">
        <f t="shared" si="81"/>
        <v>20.821342040103133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37772.910000000003</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1098750.99</v>
      </c>
      <c r="E412" s="51">
        <f>E6+E298</f>
        <v>1263225.0999999999</v>
      </c>
      <c r="F412" s="52">
        <f t="shared" si="81"/>
        <v>114.96918878771612</v>
      </c>
    </row>
    <row r="413" spans="1:6" ht="12.75" customHeight="1" x14ac:dyDescent="0.2">
      <c r="A413" s="53" t="s">
        <v>608</v>
      </c>
      <c r="B413" s="85" t="s">
        <v>831</v>
      </c>
      <c r="C413" s="50" t="s">
        <v>832</v>
      </c>
      <c r="D413" s="51">
        <f t="shared" ref="D413:E413" si="112">D289+D350</f>
        <v>1107022.23</v>
      </c>
      <c r="E413" s="51">
        <f t="shared" si="112"/>
        <v>1257330.49</v>
      </c>
      <c r="F413" s="52">
        <f t="shared" si="81"/>
        <v>113.57770927508837</v>
      </c>
    </row>
    <row r="414" spans="1:6" ht="12.75" customHeight="1" x14ac:dyDescent="0.2">
      <c r="A414" s="53" t="s">
        <v>608</v>
      </c>
      <c r="B414" s="85" t="s">
        <v>833</v>
      </c>
      <c r="C414" s="50" t="s">
        <v>834</v>
      </c>
      <c r="D414" s="51">
        <f t="shared" ref="D414:E414" si="113">IF(D412&gt;=D413,D412-D413,0)</f>
        <v>0</v>
      </c>
      <c r="E414" s="51">
        <f t="shared" si="113"/>
        <v>5894.6099999998696</v>
      </c>
      <c r="F414" s="52" t="str">
        <f t="shared" si="81"/>
        <v>-</v>
      </c>
    </row>
    <row r="415" spans="1:6" ht="12.75" customHeight="1" x14ac:dyDescent="0.2">
      <c r="A415" s="53" t="s">
        <v>608</v>
      </c>
      <c r="B415" s="85" t="s">
        <v>835</v>
      </c>
      <c r="C415" s="50" t="s">
        <v>836</v>
      </c>
      <c r="D415" s="51">
        <f t="shared" ref="D415:E415" si="114">IF(D413&gt;=D412,D413-D412,0)</f>
        <v>8271.2399999999907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23577.48</v>
      </c>
      <c r="E416" s="51">
        <f t="shared" si="115"/>
        <v>15306.239999999998</v>
      </c>
      <c r="F416" s="52">
        <f t="shared" si="81"/>
        <v>64.918897184940874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1098750.99</v>
      </c>
      <c r="E639" s="51">
        <f t="shared" si="180"/>
        <v>1263225.0999999999</v>
      </c>
      <c r="F639" s="52">
        <f t="shared" si="119"/>
        <v>114.96918878771612</v>
      </c>
    </row>
    <row r="640" spans="1:6" ht="12.75" customHeight="1" x14ac:dyDescent="0.2">
      <c r="A640" s="53" t="s">
        <v>608</v>
      </c>
      <c r="B640" s="85" t="s">
        <v>1277</v>
      </c>
      <c r="C640" s="50" t="s">
        <v>1278</v>
      </c>
      <c r="D640" s="51">
        <f t="shared" ref="D640:E640" si="181">D413+D528</f>
        <v>1107022.23</v>
      </c>
      <c r="E640" s="51">
        <f t="shared" si="181"/>
        <v>1257330.49</v>
      </c>
      <c r="F640" s="52">
        <f t="shared" si="119"/>
        <v>113.57770927508837</v>
      </c>
    </row>
    <row r="641" spans="1:6" ht="12.75" customHeight="1" x14ac:dyDescent="0.2">
      <c r="A641" s="53" t="s">
        <v>608</v>
      </c>
      <c r="B641" s="85" t="s">
        <v>1279</v>
      </c>
      <c r="C641" s="50" t="s">
        <v>1280</v>
      </c>
      <c r="D641" s="51">
        <f t="shared" ref="D641:E641" si="182">IF(D639&gt;=D640,D639-D640,0)</f>
        <v>0</v>
      </c>
      <c r="E641" s="51">
        <f t="shared" si="182"/>
        <v>5894.6099999998696</v>
      </c>
      <c r="F641" s="52" t="str">
        <f t="shared" si="119"/>
        <v>-</v>
      </c>
    </row>
    <row r="642" spans="1:6" ht="12.75" customHeight="1" x14ac:dyDescent="0.2">
      <c r="A642" s="53" t="s">
        <v>608</v>
      </c>
      <c r="B642" s="85" t="s">
        <v>1281</v>
      </c>
      <c r="C642" s="50" t="s">
        <v>1282</v>
      </c>
      <c r="D642" s="51">
        <f t="shared" ref="D642:E642" si="183">IF(D640&gt;=D639,D640-D639,0)</f>
        <v>8271.2399999999907</v>
      </c>
      <c r="E642" s="51">
        <f t="shared" si="183"/>
        <v>0</v>
      </c>
      <c r="F642" s="52">
        <f t="shared" si="119"/>
        <v>0</v>
      </c>
    </row>
    <row r="643" spans="1:6" ht="24" x14ac:dyDescent="0.2">
      <c r="A643" s="60" t="s">
        <v>1283</v>
      </c>
      <c r="B643" s="85" t="s">
        <v>1284</v>
      </c>
      <c r="C643" s="61" t="s">
        <v>1283</v>
      </c>
      <c r="D643" s="51">
        <f t="shared" ref="D643:E643" si="184">IF(D416-D417+D637-D638&gt;=0,D416-D417+D637-D638,0)</f>
        <v>23577.48</v>
      </c>
      <c r="E643" s="51">
        <f t="shared" si="184"/>
        <v>15306.239999999998</v>
      </c>
      <c r="F643" s="52">
        <f t="shared" si="119"/>
        <v>64.918897184940874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15306.240000000009</v>
      </c>
      <c r="E645" s="51">
        <f t="shared" si="186"/>
        <v>21200.849999999868</v>
      </c>
      <c r="F645" s="52">
        <f t="shared" si="119"/>
        <v>138.51115623431917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79740.56</v>
      </c>
      <c r="E647" s="243">
        <v>89667.58</v>
      </c>
      <c r="F647" s="57">
        <f t="shared" si="119"/>
        <v>112.44914758562017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23577.49</v>
      </c>
      <c r="E649" s="242">
        <v>15306.26</v>
      </c>
      <c r="F649" s="52">
        <f t="shared" ref="F649:F724" si="188">IF(D649&lt;&gt;0,IF(E649/D649&gt;=100,"&gt;&gt;100",E649/D649*100),"-")</f>
        <v>64.918954477342581</v>
      </c>
    </row>
    <row r="650" spans="1:6" ht="12.75" customHeight="1" x14ac:dyDescent="0.2">
      <c r="A650" s="53" t="s">
        <v>1296</v>
      </c>
      <c r="B650" s="85" t="s">
        <v>1297</v>
      </c>
      <c r="C650" s="50" t="s">
        <v>1296</v>
      </c>
      <c r="D650" s="242">
        <v>188028.3</v>
      </c>
      <c r="E650" s="242">
        <v>207483.22</v>
      </c>
      <c r="F650" s="52">
        <f t="shared" si="188"/>
        <v>110.34680417788174</v>
      </c>
    </row>
    <row r="651" spans="1:6" ht="12.75" customHeight="1" x14ac:dyDescent="0.2">
      <c r="A651" s="53" t="s">
        <v>1298</v>
      </c>
      <c r="B651" s="85" t="s">
        <v>1299</v>
      </c>
      <c r="C651" s="50" t="s">
        <v>1298</v>
      </c>
      <c r="D651" s="242">
        <v>196299.51999999999</v>
      </c>
      <c r="E651" s="242">
        <v>201588.61</v>
      </c>
      <c r="F651" s="52">
        <f t="shared" si="188"/>
        <v>102.69439782634211</v>
      </c>
    </row>
    <row r="652" spans="1:6" ht="24" x14ac:dyDescent="0.2">
      <c r="A652" s="53">
        <v>11</v>
      </c>
      <c r="B652" s="85" t="s">
        <v>1300</v>
      </c>
      <c r="C652" s="50" t="s">
        <v>1301</v>
      </c>
      <c r="D652" s="51">
        <f t="shared" ref="D652:E652" si="189">+D649+D650-D651</f>
        <v>15306.26999999999</v>
      </c>
      <c r="E652" s="51">
        <f t="shared" si="189"/>
        <v>21200.870000000024</v>
      </c>
      <c r="F652" s="52">
        <f t="shared" si="188"/>
        <v>138.51101542047829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51</v>
      </c>
      <c r="F654" s="52">
        <f t="shared" si="188"/>
        <v>92.72727272727272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911659.04</v>
      </c>
      <c r="E675" s="242">
        <v>1054411.04</v>
      </c>
      <c r="F675" s="52">
        <f t="shared" si="188"/>
        <v>115.65848565490012</v>
      </c>
    </row>
    <row r="676" spans="1:6" ht="24" x14ac:dyDescent="0.2">
      <c r="A676" s="53">
        <v>63613</v>
      </c>
      <c r="B676" s="232" t="s">
        <v>1349</v>
      </c>
      <c r="C676" s="50" t="s">
        <v>1350</v>
      </c>
      <c r="D676" s="242">
        <v>615.83000000000004</v>
      </c>
      <c r="E676" s="242"/>
      <c r="F676" s="52">
        <f t="shared" si="188"/>
        <v>0</v>
      </c>
    </row>
    <row r="677" spans="1:6" ht="24" x14ac:dyDescent="0.2">
      <c r="A677" s="53">
        <v>63622</v>
      </c>
      <c r="B677" s="232" t="s">
        <v>1351</v>
      </c>
      <c r="C677" s="50" t="s">
        <v>1352</v>
      </c>
      <c r="D677" s="242">
        <v>783.06</v>
      </c>
      <c r="E677" s="242">
        <v>598</v>
      </c>
      <c r="F677" s="52">
        <f t="shared" si="188"/>
        <v>76.367072765816161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48802.15</v>
      </c>
      <c r="E694" s="242">
        <v>28794</v>
      </c>
      <c r="F694" s="52">
        <f t="shared" si="188"/>
        <v>59.001498909371819</v>
      </c>
    </row>
    <row r="695" spans="1:6" ht="12.75" customHeight="1" x14ac:dyDescent="0.2">
      <c r="A695" s="53">
        <v>63812</v>
      </c>
      <c r="B695" s="232" t="s">
        <v>1372</v>
      </c>
      <c r="C695" s="50" t="s">
        <v>1373</v>
      </c>
      <c r="D695" s="242">
        <v>0</v>
      </c>
      <c r="E695" s="242">
        <v>8656</v>
      </c>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2095.48</v>
      </c>
      <c r="F716" s="52" t="str">
        <f t="shared" si="188"/>
        <v>-</v>
      </c>
    </row>
    <row r="717" spans="1:6" ht="12.75" customHeight="1" x14ac:dyDescent="0.2">
      <c r="A717" s="53">
        <v>31215</v>
      </c>
      <c r="B717" s="85" t="s">
        <v>1413</v>
      </c>
      <c r="C717" s="50" t="s">
        <v>1414</v>
      </c>
      <c r="D717" s="242">
        <v>467.87</v>
      </c>
      <c r="E717" s="242">
        <v>1318.31</v>
      </c>
      <c r="F717" s="52">
        <f t="shared" si="188"/>
        <v>281.76843995126848</v>
      </c>
    </row>
    <row r="718" spans="1:6" ht="12.75" customHeight="1" x14ac:dyDescent="0.2">
      <c r="A718" s="53">
        <v>32121</v>
      </c>
      <c r="B718" s="85" t="s">
        <v>1415</v>
      </c>
      <c r="C718" s="50" t="s">
        <v>1416</v>
      </c>
      <c r="D718" s="242">
        <v>28067.58</v>
      </c>
      <c r="E718" s="242">
        <v>29058.55</v>
      </c>
      <c r="F718" s="52">
        <f t="shared" si="188"/>
        <v>103.5306570783801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3663.15</v>
      </c>
      <c r="E720" s="242">
        <v>1911.24</v>
      </c>
      <c r="F720" s="52">
        <f t="shared" si="188"/>
        <v>52.174767618033655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198.77</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106.18</v>
      </c>
      <c r="E725" s="242"/>
      <c r="F725" s="52">
        <f t="shared" ref="F725:F979" si="190">IF(D725&lt;&gt;0,IF(E725/D725&gt;=100,"&gt;&gt;100",E725/D725*100),"-")</f>
        <v>0</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2087.52</v>
      </c>
      <c r="E822" s="242"/>
      <c r="F822" s="52">
        <f t="shared" si="190"/>
        <v>0</v>
      </c>
    </row>
    <row r="823" spans="1:6" ht="12.75" customHeight="1" x14ac:dyDescent="0.2">
      <c r="A823" s="53">
        <v>37219</v>
      </c>
      <c r="B823" s="85" t="s">
        <v>1625</v>
      </c>
      <c r="C823" s="50" t="s">
        <v>1626</v>
      </c>
      <c r="D823" s="242">
        <v>0</v>
      </c>
      <c r="E823" s="242">
        <v>3392.46</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54" sqref="E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146068.88999999998</v>
      </c>
      <c r="E6" s="229">
        <f t="shared" si="0"/>
        <v>164193.95000000001</v>
      </c>
      <c r="F6" s="230">
        <f t="shared" ref="F6:F260" si="1">IF(D6&gt;0,IF(E6/D6&gt;=100,"&gt;&gt;100",E6/D6*100),"-")</f>
        <v>112.40856968242863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47612.06</v>
      </c>
      <c r="E7" s="104">
        <f t="shared" si="2"/>
        <v>49602.349999999991</v>
      </c>
      <c r="F7" s="93">
        <f t="shared" si="1"/>
        <v>104.18022240583582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47612.06</v>
      </c>
      <c r="E12" s="104">
        <f t="shared" si="3"/>
        <v>49602.349999999991</v>
      </c>
      <c r="F12" s="93">
        <f t="shared" si="1"/>
        <v>104.18022240583582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28414.559999999998</v>
      </c>
      <c r="E19" s="104">
        <f t="shared" si="5"/>
        <v>29081.76999999999</v>
      </c>
      <c r="F19" s="93">
        <f t="shared" si="1"/>
        <v>102.34812715734465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216506.86</v>
      </c>
      <c r="E20" s="247">
        <v>219496.22</v>
      </c>
      <c r="F20" s="93">
        <f t="shared" si="1"/>
        <v>101.38072299418135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3054.88</v>
      </c>
      <c r="E21" s="247">
        <v>3054.88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9957.89</v>
      </c>
      <c r="E22" s="247">
        <v>9957.89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5662.77</v>
      </c>
      <c r="E25" s="247">
        <v>5662.77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8952.7900000000009</v>
      </c>
      <c r="E26" s="247">
        <v>8952.7900000000009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215720.63</v>
      </c>
      <c r="E28" s="247">
        <v>218042.78</v>
      </c>
      <c r="F28" s="93">
        <f t="shared" si="1"/>
        <v>101.07646171810272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19197.5</v>
      </c>
      <c r="E35" s="104">
        <f t="shared" si="7"/>
        <v>20284.239999999998</v>
      </c>
      <c r="F35" s="93">
        <f t="shared" si="1"/>
        <v>105.66084125537178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24126.89</v>
      </c>
      <c r="E36" s="247">
        <v>31013.62</v>
      </c>
      <c r="F36" s="93">
        <f t="shared" si="1"/>
        <v>128.54379491098936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4929.3900000000003</v>
      </c>
      <c r="E40" s="247">
        <v>10729.38</v>
      </c>
      <c r="F40" s="93">
        <f t="shared" si="1"/>
        <v>217.66141449550548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236.34000000000015</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4859.3999999999996</v>
      </c>
      <c r="E47" s="247">
        <v>5095.74</v>
      </c>
      <c r="F47" s="93">
        <f t="shared" si="1"/>
        <v>104.86356340288924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4859.3999999999996</v>
      </c>
      <c r="E50" s="247">
        <v>4859.3999999999996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16993.14</v>
      </c>
      <c r="E54" s="247">
        <v>17083.14</v>
      </c>
      <c r="F54" s="93">
        <f t="shared" si="1"/>
        <v>100.52962548416598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16993.14</v>
      </c>
      <c r="E55" s="247">
        <v>17083.14</v>
      </c>
      <c r="F55" s="93">
        <f t="shared" si="1"/>
        <v>100.52962548416598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98456.829999999987</v>
      </c>
      <c r="E68" s="104">
        <f t="shared" si="13"/>
        <v>114591.6</v>
      </c>
      <c r="F68" s="93">
        <f t="shared" si="1"/>
        <v>116.38765944424578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15306.27</v>
      </c>
      <c r="E69" s="104">
        <f t="shared" si="14"/>
        <v>21200.87</v>
      </c>
      <c r="F69" s="93">
        <f t="shared" si="1"/>
        <v>138.511015420478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15306.27</v>
      </c>
      <c r="E70" s="104">
        <f t="shared" si="15"/>
        <v>21200.87</v>
      </c>
      <c r="F70" s="93">
        <f t="shared" si="1"/>
        <v>138.511015420478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15306.27</v>
      </c>
      <c r="E72" s="247">
        <v>21200.87</v>
      </c>
      <c r="F72" s="93">
        <f t="shared" si="1"/>
        <v>138.511015420478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2414.58</v>
      </c>
      <c r="E78" s="104">
        <f>E79+SUM(E82:E84)-E85+E86</f>
        <v>2767.52</v>
      </c>
      <c r="F78" s="93">
        <f t="shared" si="1"/>
        <v>114.61703484664001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2414.58</v>
      </c>
      <c r="E86" s="247">
        <v>2767.52</v>
      </c>
      <c r="F86" s="93">
        <f t="shared" si="1"/>
        <v>114.61703484664001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995.42</v>
      </c>
      <c r="E146" s="104">
        <f t="shared" si="26"/>
        <v>955.63</v>
      </c>
      <c r="F146" s="93">
        <f t="shared" si="1"/>
        <v>96.002692330875419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995.42</v>
      </c>
      <c r="E160" s="247">
        <v>955.63</v>
      </c>
      <c r="F160" s="93">
        <f t="shared" si="1"/>
        <v>96.002692330875419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79740.56</v>
      </c>
      <c r="E170" s="104">
        <f t="shared" si="29"/>
        <v>89667.58</v>
      </c>
      <c r="F170" s="93">
        <f t="shared" si="1"/>
        <v>112.44914758562017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79740.56</v>
      </c>
      <c r="E173" s="247">
        <v>89667.58</v>
      </c>
      <c r="F173" s="93">
        <f t="shared" si="1"/>
        <v>112.44914758562017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146068.89000000001</v>
      </c>
      <c r="E175" s="104">
        <f t="shared" si="30"/>
        <v>164193.95000000001</v>
      </c>
      <c r="F175" s="93">
        <f t="shared" si="1"/>
        <v>112.40856968242861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82155.14</v>
      </c>
      <c r="E176" s="104">
        <f t="shared" si="31"/>
        <v>92435.1</v>
      </c>
      <c r="F176" s="93">
        <f t="shared" si="1"/>
        <v>112.51286285921978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82155.14</v>
      </c>
      <c r="E177" s="104">
        <f t="shared" si="32"/>
        <v>92435.1</v>
      </c>
      <c r="F177" s="93">
        <f t="shared" si="1"/>
        <v>112.51286285921978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79309.7</v>
      </c>
      <c r="E178" s="247">
        <v>89124.87</v>
      </c>
      <c r="F178" s="93">
        <f t="shared" si="1"/>
        <v>112.37574975066103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379.49</v>
      </c>
      <c r="E179" s="247">
        <v>542.71</v>
      </c>
      <c r="F179" s="93">
        <f t="shared" si="1"/>
        <v>143.01035600411078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2465.9499999999998</v>
      </c>
      <c r="E188" s="247">
        <v>2767.52</v>
      </c>
      <c r="F188" s="93">
        <f t="shared" si="1"/>
        <v>112.22936393681948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63913.75</v>
      </c>
      <c r="E237" s="104">
        <f t="shared" si="41"/>
        <v>71758.850000000006</v>
      </c>
      <c r="F237" s="93">
        <f t="shared" si="1"/>
        <v>112.27451057088655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47612.090000000004</v>
      </c>
      <c r="E238" s="104">
        <f t="shared" si="42"/>
        <v>49602.369999999995</v>
      </c>
      <c r="F238" s="93">
        <f t="shared" si="1"/>
        <v>104.1801987688421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47612.090000000004</v>
      </c>
      <c r="E239" s="104">
        <f t="shared" si="43"/>
        <v>49602.369999999995</v>
      </c>
      <c r="F239" s="93">
        <f t="shared" si="1"/>
        <v>104.1801987688421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45022.400000000001</v>
      </c>
      <c r="E240" s="247">
        <v>45072.56</v>
      </c>
      <c r="F240" s="93">
        <f t="shared" si="1"/>
        <v>100.11141120864279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2589.69</v>
      </c>
      <c r="E241" s="247">
        <v>4529.8100000000004</v>
      </c>
      <c r="F241" s="93">
        <f t="shared" si="1"/>
        <v>174.91707501670086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15306.24</v>
      </c>
      <c r="E245" s="104">
        <f t="shared" si="45"/>
        <v>21200.85</v>
      </c>
      <c r="F245" s="93">
        <f t="shared" si="1"/>
        <v>138.51115623432011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15306.24</v>
      </c>
      <c r="E246" s="104">
        <f t="shared" si="46"/>
        <v>21200.85</v>
      </c>
      <c r="F246" s="93">
        <f t="shared" si="1"/>
        <v>138.51115623432011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15306.24</v>
      </c>
      <c r="E247" s="247">
        <v>21200.85</v>
      </c>
      <c r="F247" s="93">
        <f t="shared" si="1"/>
        <v>138.51115623432011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995.42</v>
      </c>
      <c r="E255" s="247">
        <v>955.63</v>
      </c>
      <c r="F255" s="93">
        <f t="shared" si="1"/>
        <v>96.002692330875419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12841.99</v>
      </c>
      <c r="E259" s="104">
        <f t="shared" si="49"/>
        <v>22818.01</v>
      </c>
      <c r="F259" s="93">
        <f t="shared" si="1"/>
        <v>177.68282018596807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12841.99</v>
      </c>
      <c r="E260" s="248">
        <v>22818.01</v>
      </c>
      <c r="F260" s="97">
        <f t="shared" si="1"/>
        <v>177.68282018596807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995.42</v>
      </c>
      <c r="E264" s="247">
        <v>955.63</v>
      </c>
      <c r="F264" s="93">
        <f t="shared" si="50"/>
        <v>96.002692330875419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2414.58</v>
      </c>
      <c r="E268" s="247">
        <v>2767.52</v>
      </c>
      <c r="F268" s="93">
        <f t="shared" si="50"/>
        <v>114.61703484664001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82155.14</v>
      </c>
      <c r="E288" s="247">
        <v>92435.1</v>
      </c>
      <c r="F288" s="93">
        <f t="shared" si="50"/>
        <v>112.51286285921978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2183.4299999999998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584.09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D129" sqref="D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1107022.23</v>
      </c>
      <c r="E114" s="81">
        <f t="shared" si="22"/>
        <v>1257330.49</v>
      </c>
      <c r="F114" s="63">
        <f t="shared" si="1"/>
        <v>113.57770927508837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1107022.23</v>
      </c>
      <c r="E121" s="249">
        <v>1257330.49</v>
      </c>
      <c r="F121" s="63">
        <f t="shared" si="1"/>
        <v>113.57770927508837</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1107022.23</v>
      </c>
      <c r="E141" s="106">
        <f t="shared" si="28"/>
        <v>1257330.49</v>
      </c>
      <c r="F141" s="82">
        <f t="shared" si="1"/>
        <v>113.57770927508837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13262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13262</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13262</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13262</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82155.14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1170293.7999999998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1168419.5999999999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1099845.23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68174.89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97.91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301.57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1874.2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1160013.8399999999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1158139.6399999999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1090030.06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68011.67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97.91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1874.2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92435.09999999986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92435.1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92435.1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Y2" sqref="Y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16529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307"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Brletić</cp:lastModifiedBy>
  <cp:lastPrinted>2024-01-25T12:50:45Z</cp:lastPrinted>
  <dcterms:created xsi:type="dcterms:W3CDTF">2022-04-01T05:14:30Z</dcterms:created>
  <dcterms:modified xsi:type="dcterms:W3CDTF">2024-01-26T11:06:53Z</dcterms:modified>
</cp:coreProperties>
</file>